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460" windowHeight="2580" activeTab="0"/>
  </bookViews>
  <sheets>
    <sheet name="Intro" sheetId="1" r:id="rId1"/>
    <sheet name="Sezioni" sheetId="2" r:id="rId2"/>
    <sheet name="CheckUp" sheetId="3" r:id="rId3"/>
    <sheet name="Feedback" sheetId="4" r:id="rId4"/>
    <sheet name="Help" sheetId="5" r:id="rId5"/>
    <sheet name="DbDomande" sheetId="6" state="hidden" r:id="rId6"/>
    <sheet name="FeedbackSezioni" sheetId="7" state="hidden" r:id="rId7"/>
    <sheet name="FeedbackSottosezioni" sheetId="8" state="hidden" r:id="rId8"/>
    <sheet name="Verifica" sheetId="9" state="hidden" r:id="rId9"/>
  </sheets>
  <definedNames>
    <definedName name="Approfondimenti">#REF!</definedName>
    <definedName name="_xlnm.Print_Area" localSheetId="2">'CheckUp'!$A$1:$E$17</definedName>
    <definedName name="_xlnm.Print_Area" localSheetId="3">'Feedback'!$A$1:$E$40</definedName>
    <definedName name="_xlnm.Print_Area" localSheetId="0">'Intro'!$A$1:$E$9</definedName>
    <definedName name="_xlnm.Print_Area" localSheetId="1">'Sezioni'!$A$1:$M$71</definedName>
    <definedName name="col_critica">'DbDomande'!$P:$P</definedName>
    <definedName name="col_descr_sottosez">'DbDomande'!$G:$G</definedName>
    <definedName name="col_id_sez">'DbDomande'!$B:$B</definedName>
    <definedName name="col_id_sottosez">'DbDomande'!$E:$E</definedName>
    <definedName name="col_intro">'DbDomande'!$I:$I</definedName>
    <definedName name="col_ord_sez">'DbDomande'!$C:$C</definedName>
    <definedName name="col_ord_sottosez">'DbDomande'!$F:$F</definedName>
    <definedName name="col_testo_dom">'DbDomande'!$J:$J</definedName>
    <definedName name="col_verifica">'DbDomande'!$T:$T</definedName>
    <definedName name="Commento">'DbDomande'!$Q:$Q</definedName>
    <definedName name="Descr_Sez">'FeedbackSezioni'!$D:$D</definedName>
    <definedName name="descrizione">'CheckUp'!$C$7</definedName>
    <definedName name="domanda">'CheckUp'!$C$9</definedName>
    <definedName name="domanda_corrente">'CheckUp'!$F$10</definedName>
    <definedName name="Fb_C">'Feedback'!$C:$C</definedName>
    <definedName name="Fb_D">'Feedback'!$D:$D</definedName>
    <definedName name="Fb_Feedback">'FeedbackSezioni'!$H:$H</definedName>
    <definedName name="Fb_Id_Sez">'FeedbackSezioni'!$B:$B</definedName>
    <definedName name="Fb_Max">'FeedbackSezioni'!$F:$F</definedName>
    <definedName name="Fb_Min">'FeedbackSezioni'!$E:$E</definedName>
    <definedName name="Fb_Profilo">'FeedbackSezioni'!$G:$G</definedName>
    <definedName name="fb_sezione">#REF!</definedName>
    <definedName name="FbS_Feedback">'FeedbackSottosezioni'!$K:$K</definedName>
    <definedName name="Fbs_Id_Sottosez">'FeedbackSottosezioni'!$E:$E</definedName>
    <definedName name="FbS_Max">'FeedbackSottosezioni'!$I:$I</definedName>
    <definedName name="FbS_Min">'FeedbackSottosezioni'!$H:$H</definedName>
    <definedName name="id_s_1" localSheetId="4">'Help'!#REF!</definedName>
    <definedName name="id_s_1" localSheetId="0">'Intro'!#REF!</definedName>
    <definedName name="id_s_1">'Sezioni'!$I$8</definedName>
    <definedName name="id_s_2" localSheetId="4">'Help'!#REF!</definedName>
    <definedName name="id_s_2" localSheetId="0">'Intro'!#REF!</definedName>
    <definedName name="id_s_2">'Sezioni'!$I$16</definedName>
    <definedName name="id_s_3" localSheetId="4">'Help'!#REF!</definedName>
    <definedName name="id_s_3" localSheetId="0">'Intro'!#REF!</definedName>
    <definedName name="id_s_3">'Sezioni'!$I$24</definedName>
    <definedName name="id_s_4" localSheetId="4">'Help'!#REF!</definedName>
    <definedName name="id_s_4" localSheetId="0">'Intro'!#REF!</definedName>
    <definedName name="id_s_4">'Sezioni'!$I$32</definedName>
    <definedName name="id_s_5" localSheetId="4">'Help'!#REF!</definedName>
    <definedName name="id_s_5" localSheetId="0">'Intro'!#REF!</definedName>
    <definedName name="id_s_5">'Sezioni'!$I$40</definedName>
    <definedName name="id_ss_1" localSheetId="3">'Feedback'!#REF!</definedName>
    <definedName name="id_ss_1" localSheetId="4">'Help'!#REF!</definedName>
    <definedName name="id_ss_1" localSheetId="0">'Intro'!#REF!</definedName>
    <definedName name="id_ss_1">'Sezioni'!$I$10</definedName>
    <definedName name="id_ss_10" localSheetId="3">'Feedback'!#REF!</definedName>
    <definedName name="id_ss_10" localSheetId="4">'Help'!#REF!</definedName>
    <definedName name="id_ss_10" localSheetId="0">'Intro'!#REF!</definedName>
    <definedName name="id_ss_10">'Sezioni'!$I$22</definedName>
    <definedName name="id_ss_11" localSheetId="3">'Feedback'!#REF!</definedName>
    <definedName name="id_ss_11" localSheetId="4">'Help'!#REF!</definedName>
    <definedName name="id_ss_11" localSheetId="0">'Intro'!#REF!</definedName>
    <definedName name="id_ss_11">'Sezioni'!$I$26</definedName>
    <definedName name="id_ss_12" localSheetId="3">'Feedback'!#REF!</definedName>
    <definedName name="id_ss_12" localSheetId="4">'Help'!#REF!</definedName>
    <definedName name="id_ss_12" localSheetId="0">'Intro'!#REF!</definedName>
    <definedName name="id_ss_12">'Sezioni'!$I$27</definedName>
    <definedName name="id_ss_13" localSheetId="3">'Feedback'!#REF!</definedName>
    <definedName name="id_ss_13" localSheetId="4">'Help'!#REF!</definedName>
    <definedName name="id_ss_13" localSheetId="0">'Intro'!#REF!</definedName>
    <definedName name="id_ss_13">'Sezioni'!$I$28</definedName>
    <definedName name="id_ss_14" localSheetId="3">'Feedback'!#REF!</definedName>
    <definedName name="id_ss_14" localSheetId="4">'Help'!#REF!</definedName>
    <definedName name="id_ss_14" localSheetId="0">'Intro'!#REF!</definedName>
    <definedName name="id_ss_14">'Sezioni'!$I$29</definedName>
    <definedName name="id_ss_15" localSheetId="3">'Feedback'!#REF!</definedName>
    <definedName name="id_ss_15" localSheetId="4">'Help'!#REF!</definedName>
    <definedName name="id_ss_15" localSheetId="0">'Intro'!#REF!</definedName>
    <definedName name="id_ss_15">'Sezioni'!$I$30</definedName>
    <definedName name="id_ss_16" localSheetId="3">'Feedback'!#REF!</definedName>
    <definedName name="id_ss_16" localSheetId="4">'Help'!#REF!</definedName>
    <definedName name="id_ss_16" localSheetId="0">'Intro'!#REF!</definedName>
    <definedName name="id_ss_16">'Sezioni'!$I$34</definedName>
    <definedName name="id_ss_17" localSheetId="3">'Feedback'!#REF!</definedName>
    <definedName name="id_ss_17" localSheetId="4">'Help'!#REF!</definedName>
    <definedName name="id_ss_17" localSheetId="0">'Intro'!#REF!</definedName>
    <definedName name="id_ss_17">'Sezioni'!$I$35</definedName>
    <definedName name="id_ss_18" localSheetId="3">'Feedback'!#REF!</definedName>
    <definedName name="id_ss_18" localSheetId="4">'Help'!#REF!</definedName>
    <definedName name="id_ss_18" localSheetId="0">'Intro'!#REF!</definedName>
    <definedName name="id_ss_18">'Sezioni'!$I$36</definedName>
    <definedName name="id_ss_19" localSheetId="3">'Feedback'!#REF!</definedName>
    <definedName name="id_ss_19" localSheetId="4">'Help'!#REF!</definedName>
    <definedName name="id_ss_19" localSheetId="0">'Intro'!#REF!</definedName>
    <definedName name="id_ss_19">'Sezioni'!$I$37</definedName>
    <definedName name="id_ss_2" localSheetId="3">'Feedback'!#REF!</definedName>
    <definedName name="id_ss_2" localSheetId="4">'Help'!#REF!</definedName>
    <definedName name="id_ss_2" localSheetId="0">'Intro'!#REF!</definedName>
    <definedName name="id_ss_2">'Sezioni'!$I$11</definedName>
    <definedName name="id_ss_20" localSheetId="3">'Feedback'!#REF!</definedName>
    <definedName name="id_ss_20" localSheetId="4">'Help'!#REF!</definedName>
    <definedName name="id_ss_20" localSheetId="0">'Intro'!#REF!</definedName>
    <definedName name="id_ss_20">'Sezioni'!$I$38</definedName>
    <definedName name="id_ss_21" localSheetId="3">'Feedback'!#REF!</definedName>
    <definedName name="id_ss_21" localSheetId="4">'Help'!#REF!</definedName>
    <definedName name="id_ss_21" localSheetId="0">'Intro'!#REF!</definedName>
    <definedName name="id_ss_21">'Sezioni'!$I$42</definedName>
    <definedName name="id_ss_22" localSheetId="3">'Feedback'!#REF!</definedName>
    <definedName name="id_ss_22" localSheetId="4">'Help'!#REF!</definedName>
    <definedName name="id_ss_22" localSheetId="0">'Intro'!#REF!</definedName>
    <definedName name="id_ss_22">'Sezioni'!$I$43</definedName>
    <definedName name="id_ss_23" localSheetId="3">'Feedback'!#REF!</definedName>
    <definedName name="id_ss_23" localSheetId="4">'Help'!#REF!</definedName>
    <definedName name="id_ss_23" localSheetId="0">'Intro'!#REF!</definedName>
    <definedName name="id_ss_23">'Sezioni'!$I$44</definedName>
    <definedName name="id_ss_24" localSheetId="3">'Feedback'!#REF!</definedName>
    <definedName name="id_ss_24" localSheetId="4">'Help'!#REF!</definedName>
    <definedName name="id_ss_24" localSheetId="0">'Intro'!#REF!</definedName>
    <definedName name="id_ss_24">'Sezioni'!$I$45</definedName>
    <definedName name="id_ss_25" localSheetId="3">'Feedback'!#REF!</definedName>
    <definedName name="id_ss_25" localSheetId="4">'Help'!#REF!</definedName>
    <definedName name="id_ss_25" localSheetId="0">'Intro'!#REF!</definedName>
    <definedName name="id_ss_25">'Sezioni'!$I$46</definedName>
    <definedName name="id_ss_3" localSheetId="3">'Feedback'!#REF!</definedName>
    <definedName name="id_ss_3" localSheetId="4">'Help'!#REF!</definedName>
    <definedName name="id_ss_3" localSheetId="0">'Intro'!#REF!</definedName>
    <definedName name="id_ss_3">'Sezioni'!$I$12</definedName>
    <definedName name="id_ss_4" localSheetId="3">'Feedback'!#REF!</definedName>
    <definedName name="id_ss_4" localSheetId="4">'Help'!#REF!</definedName>
    <definedName name="id_ss_4" localSheetId="0">'Intro'!#REF!</definedName>
    <definedName name="id_ss_4">'Sezioni'!$I$13</definedName>
    <definedName name="id_ss_5" localSheetId="3">'Feedback'!#REF!</definedName>
    <definedName name="id_ss_5" localSheetId="4">'Help'!#REF!</definedName>
    <definedName name="id_ss_5" localSheetId="0">'Intro'!#REF!</definedName>
    <definedName name="id_ss_5">'Sezioni'!$I$14</definedName>
    <definedName name="id_ss_6" localSheetId="3">'Feedback'!#REF!</definedName>
    <definedName name="id_ss_6" localSheetId="4">'Help'!#REF!</definedName>
    <definedName name="id_ss_6" localSheetId="0">'Intro'!#REF!</definedName>
    <definedName name="id_ss_6">'Sezioni'!$I$18</definedName>
    <definedName name="id_ss_7" localSheetId="3">'Feedback'!#REF!</definedName>
    <definedName name="id_ss_7" localSheetId="4">'Help'!#REF!</definedName>
    <definedName name="id_ss_7" localSheetId="0">'Intro'!#REF!</definedName>
    <definedName name="id_ss_7">'Sezioni'!$I$19</definedName>
    <definedName name="id_ss_8" localSheetId="3">'Feedback'!#REF!</definedName>
    <definedName name="id_ss_8" localSheetId="4">'Help'!#REF!</definedName>
    <definedName name="id_ss_8" localSheetId="0">'Intro'!#REF!</definedName>
    <definedName name="id_ss_8">'Sezioni'!$I$20</definedName>
    <definedName name="id_ss_9" localSheetId="3">'Feedback'!#REF!</definedName>
    <definedName name="id_ss_9" localSheetId="4">'Help'!#REF!</definedName>
    <definedName name="id_ss_9" localSheetId="0">'Intro'!#REF!</definedName>
    <definedName name="id_ss_9">'Sezioni'!$I$21</definedName>
    <definedName name="IdDomande">'DbDomande'!$A:$A</definedName>
    <definedName name="IdOpzione">'DbDomande'!$L:$L</definedName>
    <definedName name="Max_Punteggio">'DbDomande'!$V:$V</definedName>
    <definedName name="max_score">'DbDomande'!$R:$R</definedName>
    <definedName name="Num_Domande">'CheckUp'!$F$11</definedName>
    <definedName name="opt_1">'CheckUp'!$C$11</definedName>
    <definedName name="opt_10">'CheckUp'!$C$29</definedName>
    <definedName name="opt_2">'CheckUp'!$C$13</definedName>
    <definedName name="opt_3">'CheckUp'!$C$15</definedName>
    <definedName name="opt_4">'CheckUp'!$C$17</definedName>
    <definedName name="opt_5">'CheckUp'!$C$19</definedName>
    <definedName name="opt_6">'CheckUp'!$C$21</definedName>
    <definedName name="opt_7">'CheckUp'!$C$23</definedName>
    <definedName name="opt_8">'CheckUp'!$C$25</definedName>
    <definedName name="opt_9">'CheckUp'!$C$27</definedName>
    <definedName name="ord_sottosez">'CheckUp'!$F$17</definedName>
    <definedName name="ordine_dom">'DbDomande'!$H:$H</definedName>
    <definedName name="Profilo_Generale">#REF!</definedName>
    <definedName name="pti_1" localSheetId="3">'Feedback'!#REF!</definedName>
    <definedName name="pti_1" localSheetId="4">'Help'!#REF!</definedName>
    <definedName name="pti_1" localSheetId="0">'Intro'!#REF!</definedName>
    <definedName name="pti_1">'Sezioni'!$J$10</definedName>
    <definedName name="pti_10" localSheetId="3">'Feedback'!#REF!</definedName>
    <definedName name="pti_10" localSheetId="4">'Help'!#REF!</definedName>
    <definedName name="pti_10" localSheetId="0">'Intro'!#REF!</definedName>
    <definedName name="pti_10">'Sezioni'!$J$22</definedName>
    <definedName name="pti_11" localSheetId="3">'Feedback'!#REF!</definedName>
    <definedName name="pti_11" localSheetId="4">'Help'!#REF!</definedName>
    <definedName name="pti_11" localSheetId="0">'Intro'!#REF!</definedName>
    <definedName name="pti_11">'Sezioni'!$J$26</definedName>
    <definedName name="pti_12" localSheetId="3">'Feedback'!#REF!</definedName>
    <definedName name="pti_12" localSheetId="4">'Help'!#REF!</definedName>
    <definedName name="pti_12" localSheetId="0">'Intro'!#REF!</definedName>
    <definedName name="pti_12">'Sezioni'!$J$27</definedName>
    <definedName name="pti_13" localSheetId="3">'Feedback'!#REF!</definedName>
    <definedName name="pti_13" localSheetId="4">'Help'!#REF!</definedName>
    <definedName name="pti_13" localSheetId="0">'Intro'!#REF!</definedName>
    <definedName name="pti_13">'Sezioni'!$J$28</definedName>
    <definedName name="pti_14" localSheetId="3">'Feedback'!#REF!</definedName>
    <definedName name="pti_14" localSheetId="4">'Help'!#REF!</definedName>
    <definedName name="pti_14" localSheetId="0">'Intro'!#REF!</definedName>
    <definedName name="pti_14">'Sezioni'!$J$29</definedName>
    <definedName name="pti_15" localSheetId="3">'Feedback'!#REF!</definedName>
    <definedName name="pti_15" localSheetId="4">'Help'!#REF!</definedName>
    <definedName name="pti_15" localSheetId="0">'Intro'!#REF!</definedName>
    <definedName name="pti_15">'Sezioni'!$J$30</definedName>
    <definedName name="pti_16" localSheetId="3">'Feedback'!#REF!</definedName>
    <definedName name="pti_16" localSheetId="4">'Help'!#REF!</definedName>
    <definedName name="pti_16" localSheetId="0">'Intro'!#REF!</definedName>
    <definedName name="pti_16">'Sezioni'!$J$34</definedName>
    <definedName name="pti_17" localSheetId="3">'Feedback'!#REF!</definedName>
    <definedName name="pti_17" localSheetId="4">'Help'!#REF!</definedName>
    <definedName name="pti_17" localSheetId="0">'Intro'!#REF!</definedName>
    <definedName name="pti_17">'Sezioni'!$J$35</definedName>
    <definedName name="pti_18" localSheetId="3">'Feedback'!#REF!</definedName>
    <definedName name="pti_18" localSheetId="4">'Help'!#REF!</definedName>
    <definedName name="pti_18" localSheetId="0">'Intro'!#REF!</definedName>
    <definedName name="pti_18">'Sezioni'!$J$36</definedName>
    <definedName name="pti_19" localSheetId="3">'Feedback'!#REF!</definedName>
    <definedName name="pti_19" localSheetId="4">'Help'!#REF!</definedName>
    <definedName name="pti_19" localSheetId="0">'Intro'!#REF!</definedName>
    <definedName name="pti_19">'Sezioni'!$J$37</definedName>
    <definedName name="pti_2" localSheetId="3">'Feedback'!#REF!</definedName>
    <definedName name="pti_2" localSheetId="4">'Help'!#REF!</definedName>
    <definedName name="pti_2" localSheetId="0">'Intro'!#REF!</definedName>
    <definedName name="pti_2">'Sezioni'!$J$11</definedName>
    <definedName name="pti_20" localSheetId="3">'Feedback'!#REF!</definedName>
    <definedName name="pti_20" localSheetId="4">'Help'!#REF!</definedName>
    <definedName name="pti_20" localSheetId="0">'Intro'!#REF!</definedName>
    <definedName name="pti_20">'Sezioni'!$J$38</definedName>
    <definedName name="pti_21" localSheetId="3">'Feedback'!#REF!</definedName>
    <definedName name="pti_21" localSheetId="4">'Help'!#REF!</definedName>
    <definedName name="pti_21" localSheetId="0">'Intro'!#REF!</definedName>
    <definedName name="pti_21">'Sezioni'!$J$42</definedName>
    <definedName name="pti_22" localSheetId="3">'Feedback'!#REF!</definedName>
    <definedName name="pti_22" localSheetId="4">'Help'!#REF!</definedName>
    <definedName name="pti_22" localSheetId="0">'Intro'!#REF!</definedName>
    <definedName name="pti_22">'Sezioni'!$J$43</definedName>
    <definedName name="pti_23" localSheetId="3">'Feedback'!#REF!</definedName>
    <definedName name="pti_23" localSheetId="4">'Help'!#REF!</definedName>
    <definedName name="pti_23" localSheetId="0">'Intro'!#REF!</definedName>
    <definedName name="pti_23">'Sezioni'!$J$44</definedName>
    <definedName name="pti_24" localSheetId="3">'Feedback'!#REF!</definedName>
    <definedName name="pti_24" localSheetId="4">'Help'!#REF!</definedName>
    <definedName name="pti_24" localSheetId="0">'Intro'!#REF!</definedName>
    <definedName name="pti_24">'Sezioni'!$J$45</definedName>
    <definedName name="pti_25" localSheetId="3">'Feedback'!#REF!</definedName>
    <definedName name="pti_25" localSheetId="4">'Help'!#REF!</definedName>
    <definedName name="pti_25" localSheetId="0">'Intro'!#REF!</definedName>
    <definedName name="pti_25">'Sezioni'!$J$46</definedName>
    <definedName name="pti_3" localSheetId="3">'Feedback'!#REF!</definedName>
    <definedName name="pti_3" localSheetId="4">'Help'!#REF!</definedName>
    <definedName name="pti_3" localSheetId="0">'Intro'!#REF!</definedName>
    <definedName name="pti_3">'Sezioni'!$J$12</definedName>
    <definedName name="pti_4" localSheetId="3">'Feedback'!#REF!</definedName>
    <definedName name="pti_4" localSheetId="4">'Help'!#REF!</definedName>
    <definedName name="pti_4" localSheetId="0">'Intro'!#REF!</definedName>
    <definedName name="pti_4">'Sezioni'!$J$13</definedName>
    <definedName name="pti_5" localSheetId="3">'Feedback'!#REF!</definedName>
    <definedName name="pti_5" localSheetId="4">'Help'!#REF!</definedName>
    <definedName name="pti_5" localSheetId="0">'Intro'!#REF!</definedName>
    <definedName name="pti_5">'Sezioni'!$J$14</definedName>
    <definedName name="pti_6" localSheetId="3">'Feedback'!#REF!</definedName>
    <definedName name="pti_6" localSheetId="4">'Help'!#REF!</definedName>
    <definedName name="pti_6" localSheetId="0">'Intro'!#REF!</definedName>
    <definedName name="pti_6">'Sezioni'!$J$18</definedName>
    <definedName name="pti_7" localSheetId="3">'Feedback'!#REF!</definedName>
    <definedName name="pti_7" localSheetId="4">'Help'!#REF!</definedName>
    <definedName name="pti_7" localSheetId="0">'Intro'!#REF!</definedName>
    <definedName name="pti_7">'Sezioni'!$J$19</definedName>
    <definedName name="pti_8" localSheetId="3">'Feedback'!#REF!</definedName>
    <definedName name="pti_8" localSheetId="4">'Help'!#REF!</definedName>
    <definedName name="pti_8" localSheetId="0">'Intro'!#REF!</definedName>
    <definedName name="pti_8">'Sezioni'!$J$20</definedName>
    <definedName name="pti_9" localSheetId="3">'Feedback'!#REF!</definedName>
    <definedName name="pti_9" localSheetId="4">'Help'!#REF!</definedName>
    <definedName name="pti_9" localSheetId="0">'Intro'!#REF!</definedName>
    <definedName name="pti_9">'Sezioni'!$J$21</definedName>
    <definedName name="pti_sez_1" localSheetId="4">'Help'!#REF!</definedName>
    <definedName name="pti_sez_1" localSheetId="0">'Intro'!#REF!</definedName>
    <definedName name="pti_sez_1">'Sezioni'!$J$8</definedName>
    <definedName name="pti_sez_2" localSheetId="4">'Help'!#REF!</definedName>
    <definedName name="pti_sez_2" localSheetId="0">'Intro'!#REF!</definedName>
    <definedName name="pti_sez_2">'Sezioni'!$J$16</definedName>
    <definedName name="pti_sez_3" localSheetId="4">'Help'!#REF!</definedName>
    <definedName name="pti_sez_3" localSheetId="0">'Intro'!#REF!</definedName>
    <definedName name="pti_sez_3">'Sezioni'!$J$24</definedName>
    <definedName name="pti_sez_4" localSheetId="4">'Help'!#REF!</definedName>
    <definedName name="pti_sez_4" localSheetId="0">'Intro'!#REF!</definedName>
    <definedName name="pti_sez_4">'Sezioni'!$J$32</definedName>
    <definedName name="pti_sez_5" localSheetId="4">'Help'!#REF!</definedName>
    <definedName name="pti_sez_5" localSheetId="0">'Intro'!#REF!</definedName>
    <definedName name="pti_sez_5">'Sezioni'!$J$40</definedName>
    <definedName name="punt_opt">'DbDomande'!$O:$O</definedName>
    <definedName name="punteggio">#REF!</definedName>
    <definedName name="punti">'DbDomande'!$U:$U</definedName>
    <definedName name="riga_dom">'CheckUp'!$9:$9</definedName>
    <definedName name="riga_inizio_fb_s">'Feedback'!$3:$3</definedName>
    <definedName name="riga_inizio_fb_ss">'Feedback'!$9:$9</definedName>
    <definedName name="riga_inizio_sez">'CheckUp'!$F$15</definedName>
    <definedName name="riga_inizio_sottosez">'CheckUp'!$F$16</definedName>
    <definedName name="riga_intro">'CheckUp'!$7:$7</definedName>
    <definedName name="Scelta">'DbDomande'!$S:$S</definedName>
    <definedName name="Sez_Corrente">'CheckUp'!$F$13</definedName>
    <definedName name="sottosez_corr">'CheckUp'!$F$14</definedName>
    <definedName name="testi_opzioni">'DbDomande'!$N:$N</definedName>
    <definedName name="titolo_sezione">'CheckUp'!$C$4</definedName>
    <definedName name="txt_domande">#REF!</definedName>
    <definedName name="txt_opzioni">#REF!</definedName>
  </definedNames>
  <calcPr fullCalcOnLoad="1"/>
  <pivotCaches>
    <pivotCache cacheId="1" r:id="rId10"/>
  </pivotCaches>
</workbook>
</file>

<file path=xl/sharedStrings.xml><?xml version="1.0" encoding="utf-8"?>
<sst xmlns="http://schemas.openxmlformats.org/spreadsheetml/2006/main" count="2698" uniqueCount="856">
  <si>
    <t>Se non sono correttamente implementati, i sistemi di incentivazione tendono a trasformarsi velocemente in sistemi di disincentivazione (e - almeno a giudicare dal punteggio ottenuto -  è un rischio che la tua azienda sta correndo). Alla base di un sistema di incentivazione efficace stanno una definizione esplicita e condivisa degli obiettivi da raggiungere e dei tempi da rispettare; la misurabilità oggettiva di tali obiettivi; la definizione esplicita degli incentivi sulla base del raggiungimento degli obiettivi; e l'effettiva assegnazione degli incentivi sulla base dei criteri stabiliti.</t>
  </si>
  <si>
    <t>Se non sono correttamente implementati, i sistemi di incentivazione tendono a trasformarsi velocemente in sistemi di disincentivazione. Alla base di un sistema di incentivazione efficace stanno una definizione esplicita e condivisa degli obiettivi da raggiungere e dei tempi da rispettare; la misurabilità oggettiva di tali obiettivi; la definizione esplicita degli incentivi sulla base del raggiungimento degli obiettivi; e l'effettiva assegnazione degli incentivi sulla base dei criteri stabiliti. La tua azienda sembra rispettare almeno in parte queste condizioni.</t>
  </si>
  <si>
    <t>Se non sono correttamente implementati, i sistemi di incentivazione tendono a trasformarsi velocemente in sistemi di disincentivazione. Alla base di un sistema di incentivazione efficace stanno una definizione esplicita e condivisa degli obiettivi da raggiungere e dei tempi da rispettare; la misurabilità oggettiva di tali obiettivi; la definizione esplicita degli incentivi sulla base del raggiungimento degli obiettivi; e l'effettiva assegnazione degli incentivi sulla base dei criteri stabiliti. La tua azienda sembra rispettare in gran parte queste condizioni.</t>
  </si>
  <si>
    <t>L'obiettivo principale di un sistema di incentivazione è risultare motivante per le persone e il giudizio che esse ne danno è il metro più importante per valutarne l'efficacia. Il personale dell'azienda, che giudica in modo tale sistema contraddittorio, difficilmente potrà esserne motivato in buona misura.</t>
  </si>
  <si>
    <t>L'obiettivo principale di un sistema di incentivazione è risultare motivante per le persone e il giudizio che esse ne danno è il metro più importante per valutarne l'efficacia. Il personale dell'azienda, che giudica in modo così negativo tale sistema, difficilmente potrà esserne motivato in qualche misura.</t>
  </si>
  <si>
    <t>L'atteggiamento della proprietà e dell'alta direzione è uno degli elementi critici per il successo del progetto export: occorre riflettere approfonditamente sul significato che si attribuisce alla neutralità della direzione nei confronti del progetto, dal momento che tale neutralità potrebbe facilmente volgersi nella mancanza di un supporto adeguato in caso di difficoltà</t>
  </si>
  <si>
    <t>L'atteggiamento della proprietà e dell'alta direzione è uno degli elementi critici per il successo del progetto export: un atteggiamento di forte convinzione e positività è necessario per garantire al progetto export il supporto necessario a superare le inevitabili difficoltà.</t>
  </si>
  <si>
    <t>Uno stile manageriale troppo accentratore può rivelarsi un elemento di inefficienza nel momento in cui l'aumento di attività generato dall'export andrà a incrementare la complessità della gestione.</t>
  </si>
  <si>
    <t>Che tipo di concorrenza vi aspettate di trovare all'estero?</t>
  </si>
  <si>
    <t>Soprattutto concorrenza locale</t>
  </si>
  <si>
    <t>Sia concorrenza locale che internazionale</t>
  </si>
  <si>
    <t>Soprattutto concorrenza internazionale</t>
  </si>
  <si>
    <t>Non ne abbiamo idea</t>
  </si>
  <si>
    <t>La mancanza di informazioni sui concorrenti che l'azienda incontrerà sui mercati esteri è un aspetto particolarmente critico. Vale probabilmente la pena di cercare qualche informazione, dal momento che il contesto competitivo potrebbe essere decisamente diverso da quello con cui l'azienda si confronta abitualmente.</t>
  </si>
  <si>
    <t>Alcuni degli attuali concorrenti dell'azienda sul mercato Italiano vendono anche all'estero?</t>
  </si>
  <si>
    <t>Non disponiamo di questa informazione</t>
  </si>
  <si>
    <t>Successo</t>
  </si>
  <si>
    <t>E' fondamentale che l'azienda rifletta sulle ragioni che ne hanno determinato il successo sul mercato Italiano: sussistono anche nei paesi obiettivo queste condizioni? O bisognerà puntare su altro? Le domande che seguono aiutano a riflettere su questo argomento.</t>
  </si>
  <si>
    <t>Dovendo proprio scegliere, quale ritieni sia il principale punto di forza dell’azienda nei confronti dei concorrenti?</t>
  </si>
  <si>
    <t>Un prezzo particolarmente competitivo</t>
  </si>
  <si>
    <t>Una qualità particolarmente elevata in termini di tecnologia, materiali utilizzati o design</t>
  </si>
  <si>
    <t>Una qualità particolarmente elevata in termini di rispondenza a requisiti specifici o affidabilità</t>
  </si>
  <si>
    <t>Un’assistenza e dei livelli di servizio alla clientela superiori alla concorrenza</t>
  </si>
  <si>
    <t>Basso</t>
  </si>
  <si>
    <t>Alto</t>
  </si>
  <si>
    <t>Incentivazione</t>
  </si>
  <si>
    <t>Punteggio</t>
  </si>
  <si>
    <t>Profilo</t>
  </si>
  <si>
    <t>INIZIA IL QUESTIONARIO --&gt;</t>
  </si>
  <si>
    <t>L'azienda ha un punto di forza rilevante nel livello di servizio e di assistenza alla clientela: si tratta certamente di un elemento positivo, dal momento che è sempre più accentuata la tendenza da parte di un gran numero di mercati ad attribuire valore alle parti dell'offerta più legate al servizio. Occorre naturalmente assicurarsi che la maggiore complessità caratteristica del commercio internazionale non comprometta la capacità dell'impresa di fornire tali livelli di servizio e assistenza a costi accettabili.</t>
  </si>
  <si>
    <t>Una forte immagine dell’azienda e dei suoi marchi</t>
  </si>
  <si>
    <t>Inizialmente l'azienda, che detiene un'immagine elevata presso i clienti italiani, potrà avere qualche difficoltà a fare altrettanto con i nuovi clienti. Occorrerà probabilmente investire in comunicazione e mettere comunque in conto un periodo iniziale nel quale l'azienda non potrà avvalersi del vantaggio in termini di immagine percepita a cui è abituata sul mercato domestico.</t>
  </si>
  <si>
    <t>Una distribuzione capillare e qualificata</t>
  </si>
  <si>
    <t>La disponibilità e la capacità di rispondere alle richieste particolari della clientela man mano che si presentano</t>
  </si>
  <si>
    <t>La flessibilità alle richieste del cliente è un fattore spesso determinante per il successo di un'impresa. Occore fare attenzione che la maggiore complessità e il maggior volume di richieste generate dall'export non finiscano per incidere su tale fattore tanto da rendere inefficiente o eccessivamente costosa la gestione delle commesse.</t>
  </si>
  <si>
    <t>Nessuna delle precedenti</t>
  </si>
  <si>
    <t>Uno svantaggio</t>
  </si>
  <si>
    <t>Né un vantaggio né uno svantaggio</t>
  </si>
  <si>
    <t>Un vantaggio rilevante</t>
  </si>
  <si>
    <t>Un vantaggio determinante</t>
  </si>
  <si>
    <t>Avete un’idea precisa delle ragioni che hanno decretato i successi e gli insuccessi dell’azienda sul mercato italiano?</t>
  </si>
  <si>
    <t>E' abbastanza preoccupante che affermi di non sapere quali sono le ragioni che hanno determinato i risultati dell'azienda sul mercato italiano, se non altro per evitare di commettere sempre gli stessi errori.</t>
  </si>
  <si>
    <t>Non so</t>
  </si>
  <si>
    <t>La mission aziendale è molto di più di uno slogan da apporre sul materiale promozionale e sul sito aziendale: se non è definita in modo sufficientemente operativo da costituire un reale orientamento per le decisioni è praticamente inutile.</t>
  </si>
  <si>
    <t>E' importante che la mission sia conosciuta dai clienti e dai partners dell'azienda. Le persone si fidano di chi conoscono: una mission chiaramente definita e la constatazione che l'azienda si muove in accordo con essa, contribuirà significataivamente a dare ai clienti e ai partners l'impressione di 'conoscere approfonditamente' l'azienda e di potersi fidare senza problemi.</t>
  </si>
  <si>
    <t>Che i clienti e i partners non siano a conoscenza della mission aziendale è una grande occasione persa. Le persone si fidano di chi conoscono: una mission chiaramente definita e la constatazione che l'azienda si muove in accordo con essa, contribuirà significataivamente a dare ai clienti e ai partners l'impressione di 'conoscere approfonditamente' l'azienda e di potersi fidare senza problemi.</t>
  </si>
  <si>
    <t>Senza grandi obiettivi, è difficile raggiungere tali risultati: la parola stessa 'impresa' suggerisce l'idea di progetti ambiziosi che devono essere affrontati con determinazione e abnegazione. E nessuno è disposto a sostenere rischi e sacrifici senza la prospettiva di risultati importanti…</t>
  </si>
  <si>
    <t>Per quale ragione l'azienda non accetta nessuna richiesta di personalizzazione? Usata con criterio, la disponibilità a personalizzare l'offerta può costituire un efficace strumento di marketing.</t>
  </si>
  <si>
    <t>La valutazione discrezionale delle richieste di personalizzazione dell'offerta può contribuire sensibilmente all'erosione del potere contrattuale dell'azienda nei confronti dei clienti, specie nel caso (non infrequente) in cui le richieste vengano esaudite per compensare carenze di competitività da parte dell'azienda.</t>
  </si>
  <si>
    <t>La mancanza di autonomia decisionale da parte dei livelli manageriali intermedi (un vizio diffuso nelle piccole imprese di impostazione padronale) può costituire un impedimento rilevante all'aumentare della complessità generata dal progetto di internazionalizzazione.</t>
  </si>
  <si>
    <t>Non si dovrebbe essere troppo reticenti nei confronti dell'utilizzo di risorse esterne: sviluppare internamente le conoscenze e l'esperienze che il consulente può mettere immediatamente a disposizione potrebbe richiedere molto tempo, inoltre il costo apprentemente elevato è controbilanciato dalla possibilità di sostenere tali costi soltanto quando sono effettivamente necessari.</t>
  </si>
  <si>
    <t>E' abbastanza sconcertante che dichiariate di non conoscere le caratteristiche e le esigenze dei vostri clienti. Sicuri di avere risposto correttamente?</t>
  </si>
  <si>
    <t>Siete davvero sicuri che i vostri clienti abbiano tutti più o meno le stesse esigenze e le stesse caratteristiche? Certo, potrebbe anche essere; tuttavia è probabile che un'analisi più approfondita rivelerebbe differenze significative.</t>
  </si>
  <si>
    <t>Il fatto che l'azienda si confronti abitualmente in Italia con un livello di concorrenza difficile rappresenta indubbiamente un vantaggio per l'attività con l'estero. Occorre comunque riflettere su come sia stata formulata la valutazione del livello di pressione competitiva nazionale (i concorrenti esteri potrebbero essere molto più insidiosi o godere di vantaggi derivanti dal fatto di essere aziende nazionali)</t>
  </si>
  <si>
    <t>E' assolutamente necessario che l'azienda raccolga almeno alcune informazioni fondamentali sui concorrenti.</t>
  </si>
  <si>
    <t>Le informazioni di carattere anagrafico sono insufficienti per qualunque considerazione di carattere strategico. E' necessario che l'azienda raccolga almeno alcune informazioni fondamentali sui concorrenti.</t>
  </si>
  <si>
    <t>Se essere un'azienda italiana può rappresentare davvero uno svantaggio per l'attività nel paese estero di interesse, dovrete avere le idee molto chiare riguardo a specifici vantaggi competitivi su cui l'azienda potrà contare sul mercato estero. E' ovvio infatti che in questo caso questi dovranno essere particolarmente rilevanti.</t>
  </si>
  <si>
    <t>Fate attenzione, perché se il 'made in Italy' può rappresentare un indubbio vantaggio competitivo, non bisogna pensare che possa essere sufficiente da solo a garantire il successo della vostra iniziativa (se non altro perché è ragionevole supporre che la stessa idea possa essere venuta o possa venire in un prossimo futuro ad altre aziende italiane)</t>
  </si>
  <si>
    <t>Che i vostri clienti siano sempre gli stessi da anni, forse è proprio una conseguenza del fatto non avete una strategia di comunicazione adeguata, più che esserne una causa…</t>
  </si>
  <si>
    <t>Sarà molto difficile ottenere un successo soddisfacente senza una strategia di comunicazione e di promozione adeguata: come fanno i clienti a sapere chi siete se non glielo dite?</t>
  </si>
  <si>
    <t>E' bene sottolineare che i distributori NON sono i clienti dell'azienda, sebbene possano essere coloro che materialmente vi pagano le fatture. Le loro esigenze devono ovviamente essere tenute nella dovuta considerazione ma non devono essere una giustificazione per perdere di vista i bisogni e le caratteristiche degli utilizzatori finali, che determinano nel medio periodo il successo o l'insuccesso dell'offerta aziendale.</t>
  </si>
  <si>
    <t>Nel settore non possono essere utilizzati distributori</t>
  </si>
  <si>
    <t>Trovare il giusto canale distributivo può risultare uno dei compiti più problematici dell'intero progetto di internazionalizzazione. Forse è il caso che cominciate a preoccuparvene seriamente…</t>
  </si>
  <si>
    <t xml:space="preserve">5 - </t>
  </si>
  <si>
    <t>Il punteggio molto basso che avete ottenuto nella sezione relativa al 'Prodotto' può dipendere da una particolare combinazione tra il modo in cui sono formulate le domande e il contesto aziendale e non riflettere dunque una reale inadeguatezza del vostro prodotto per l'esportazione. Il prodotto potrebbe semplicemente non rappresentare un punto di forza particolare per la vostra azienda (così come per le altre del settore), e - d'altra parte - spesso la competizione si gioca su piani differenti (ad esempio, il servizio, l'assistenza, l'immagine, ecc.). Tuttavia, vista l'estrema delicatezza della questione, è assolutamente necessario approfondire queste ragioni.</t>
  </si>
  <si>
    <t>Il punteggio medio ottenuto, può indicare che forse il vostro prodotto non possiede tutte le caratteristiche per garantire di per sé un vantaggio competitivo determinante per l'azienda in ottica export. D'altra parte esso non è che uno degli elementi determinanti nella scelta del clienti e  spesso la competizione si gioca su piani differenti (ad esempio, il servizio, l'assistenza, l'immagine, ecc.). Tuttavia, vista l'estrema delicatezza della questione, è assolutamente necessario approfondire l'analisi.</t>
  </si>
  <si>
    <t>Il vostro prodotto sembra proprio avere le caratteristiche per costituire uno dei punti di forza dell'azienda per il successo sui mercati internazionali. Tenete comunque presente che esso non è che uno degli elementi determinanti nella scelta del clienti e che spesso la competizione si gioca anche su piani differenti (ad esempio, il servizio, l'assistenza, l'immagine, ecc.).</t>
  </si>
  <si>
    <t xml:space="preserve">1 - </t>
  </si>
  <si>
    <t xml:space="preserve">2 - </t>
  </si>
  <si>
    <t xml:space="preserve">3 - </t>
  </si>
  <si>
    <t xml:space="preserve">4 - </t>
  </si>
  <si>
    <t>Totale complessivo</t>
  </si>
  <si>
    <t>Somma di Max</t>
  </si>
  <si>
    <t>Dati</t>
  </si>
  <si>
    <t>Somma di Verifica</t>
  </si>
  <si>
    <t>Focus Totale</t>
  </si>
  <si>
    <t>Marketing Totale</t>
  </si>
  <si>
    <t>Qualità Totale</t>
  </si>
  <si>
    <t>Sistemi Totale</t>
  </si>
  <si>
    <t>Struttura Totale</t>
  </si>
  <si>
    <t>E' stata definita, formalizzata e articolata chiaramente la 'mission' aziendale?</t>
  </si>
  <si>
    <t>La mission aziendale è definita in modo tale da essere un reale orientamento per le decisioni?</t>
  </si>
  <si>
    <t>…vuole anticipare una possibile minaccia</t>
  </si>
  <si>
    <t>…è un modo per cercare di migliorare nel breve la redditività dell'azienda</t>
  </si>
  <si>
    <t>Come valuteresti l'attenzione e l'impegno che in azienda vengono posti nel progetto di internazionalizzazione?</t>
  </si>
  <si>
    <t>Prudente</t>
  </si>
  <si>
    <t>Elevato</t>
  </si>
  <si>
    <t>Ingente</t>
  </si>
  <si>
    <t>In quanto tempo la proprietà (o l’alta direzione) si aspetta di raggiungere il punto di pareggio per il progetto di internazionalizzazione?</t>
  </si>
  <si>
    <t>La personalizzazione dell'offerta è un aspetto irrilevante per il settore</t>
  </si>
  <si>
    <t>Fra i vostri clienti, ci sono istituzioni o enti statali?</t>
  </si>
  <si>
    <t>Riguardo al settore di apprtenenza, ritieni che il "made in Italy" possa rappresentare :</t>
  </si>
  <si>
    <t>Flessibilità Totale</t>
  </si>
  <si>
    <t>Mission Totale</t>
  </si>
  <si>
    <t>Motivazione Totale</t>
  </si>
  <si>
    <t>Supporto Manageriale Totale</t>
  </si>
  <si>
    <t>Vision Totale</t>
  </si>
  <si>
    <t>Clienti Totale</t>
  </si>
  <si>
    <t>Concorrenti Totale</t>
  </si>
  <si>
    <t>Marketing Mix Totale</t>
  </si>
  <si>
    <t>Pricing Totale</t>
  </si>
  <si>
    <t>Successo Totale</t>
  </si>
  <si>
    <t>Adattamento Totale</t>
  </si>
  <si>
    <t>Assistenza Totale</t>
  </si>
  <si>
    <t>Procedure Totale</t>
  </si>
  <si>
    <t>Prodotto Totale</t>
  </si>
  <si>
    <t>Servizio Totale</t>
  </si>
  <si>
    <t>Controllo Totale</t>
  </si>
  <si>
    <t>Informazioni critiche Totale</t>
  </si>
  <si>
    <t>Pianificazione Totale</t>
  </si>
  <si>
    <t>Sistemi informativi Totale</t>
  </si>
  <si>
    <t>Dimensioni ed esperienza Totale</t>
  </si>
  <si>
    <t>Persone Totale</t>
  </si>
  <si>
    <t>Risorse finanziarie Totale</t>
  </si>
  <si>
    <t>Risorse tecniche Totale</t>
  </si>
  <si>
    <t>Web &amp; phone Totale</t>
  </si>
  <si>
    <t>Somma di Punti</t>
  </si>
  <si>
    <t>_Domanda</t>
  </si>
  <si>
    <t>Hai indicato il prezzo come il più importante fattore di successo competitivo per la tua azienda nei confronti dei concorrenti. Ti invitiamo a riflettere attentamente su questa scelta: senza mettere in dubbio la competitività dei prezzi della tua azienda, sei sicuro che sia davvero questo l'elemento determinante per la scelta dei clienti? Spesso capita che i reponsabili aziendali attribuiscano troppa importanza al fattore prezzo, trascurando quelli che sono i reali elmenti di differenziazione della propria offerta. Se davvero il prezzo è il fattore qualificante per la competitività della tua azienda, occorre riflettere se tale vantaggio possa essere mantenuto anche nei confronti dei concorrenti che incontrerai nei paesi esteri, anche in considerazione di possibili maggiori costi dovuti ai trasporti, all'imballaggio, alla maggiore complessità di gestione delle trattative, ecc.</t>
  </si>
  <si>
    <t>Il fatto che la tua azienda basi la propria competitività su un vantaggio in termini di tecnologia, qualità dei materiali o design è un elemento positivo: tali vantaggi sono infatti abbastanza facilmente riconoscibili anche da parte dei clienti esteri e possono quindi costituire una buona base per il successo del progetto export. E' necessario tuttavia riflettere attentamente su due questioni importanti: primo, se l'azienda detenga tali vantaggi anche nei confronti dei nuovi concorrenti che incontrerà nei paesi esteri. Secondo, se i clienti esteri saranno sensibili a questi fattori quanto gli attuali clienti dell'azienda.</t>
  </si>
  <si>
    <t>Il fatto che la tua azienda basi la propria competitività su un vantaggio in termini di qualità è un elemento positivo: tale vantaggio è infatti abbastanza facilmente riconoscibile anche da parte dei clienti esteri e può quindi costituire una buona base per il successo del progetto export. E' necessario tuttavia riflettere attentamente su due questioni importanti: primo, se l'azienda detenga tali vantaggi anche nei confronti dei nuovi concorrenti che incontrerà nei paesi esteri. Secondo, se i clienti esteri saranno sensibili a questi fattori quanto gli attuali clienti dell'azienda.</t>
  </si>
  <si>
    <t>Un'azienda che basi gran parte della propria competitività in Italia sulla distribuzione, può potenzialmente trovarsi in maggiore difficoltà nell'ingresso in un nuovo mercato dove tale vantaggio - che rappresenta sostanzialmente una barriera verso i concorrenti - sarà lungo e difficile da costruire. L'azienda dovrà quindi analizzare attentamente il contesto competitivo del paese scelto per l'export in modo da valutare i reali vantaggi competitivi nei confronti della concorrenza.</t>
  </si>
  <si>
    <t>Focus</t>
  </si>
  <si>
    <t>Mission</t>
  </si>
  <si>
    <t>La mission aziendale è definita in modo informale, incompleto, o non del tutto corrispondente alla reale attività dell'azienda</t>
  </si>
  <si>
    <t>La mancanza di una definizione chiara e completa della mission aziendale può essere un grave problema per l'orientamento dell'attività aziendale in generale, e per il progetto di internazionalizzazione in particolare: definire il buiness in modo chiaro e completo e comunicarlo alle persone che lavorano in azienda, fornisce loro uno schema concreto di lavoro e di orientamento alle decisioni.</t>
  </si>
  <si>
    <t>La mission descrive accuratamente la vera identità dell'azienda e il modo in cui si pone?</t>
  </si>
  <si>
    <t>Sì, almeno in parte</t>
  </si>
  <si>
    <t>Sì, completamente</t>
  </si>
  <si>
    <t>La mission è conosciuta e compresa da parte dei clienti e dei partners dell'azienda?</t>
  </si>
  <si>
    <t>Abbastanza</t>
  </si>
  <si>
    <t>Poco</t>
  </si>
  <si>
    <t>Sì, in gran parte</t>
  </si>
  <si>
    <t>Per nulla</t>
  </si>
  <si>
    <t>I manager dell'azienda hanno un comportamento coerente con la mission aziendale?</t>
  </si>
  <si>
    <t>Sì, sempre</t>
  </si>
  <si>
    <t xml:space="preserve">Il vostro punteggio è di 5,00 punti su 10
</t>
  </si>
  <si>
    <t>Definire gli obiettivi soltanto sulla base dei dati storici è un po' come guidare l'automobile guardando nello specchio retrovisore: i dati storici devono essere integrati da stime sulle opportunità e le minacce di mercato per il futuro in relazione gli obiettivi strategici aziendali.</t>
  </si>
  <si>
    <t>La mancanza di una definizione esplicita degli obiettivi è particolarmente grave per numerose ragioni, tra le quali l'assoluta impossibilità di effettuare un monitoraggio dell'andamento dell'attività aziendale, che avrebbe carattere soltanto discrezionale.</t>
  </si>
  <si>
    <t>Un piano definito, esplicito e condiviso è uno strumento utilissimo per la gestione di un progetto complesso come l'internazionalizzazione che ha un impatto rilevante su molte parti dell'organizzazione. Anche se avete intenzione di adottare una politica dei 'piccoli passi', un piano è lo strumento che vi serve per assicurarvi che i piccoli passi portino sempre nella giusta direzione.</t>
  </si>
  <si>
    <t>Le organizzazioni funzionano bene quando le persone sanno perché stanno lavorando e condividono tutte gli stessi obiettivi: la mancanza di tale condivisione tenderà nella migliore delle ipotesi a causare ritardi e inefficienze nella gesionte del progetto export.</t>
  </si>
  <si>
    <t>Le organizzazioni funzionano bene quando le persone sanno perché stanno lavorando e condividono tutte gli stessi obiettivi: la mancanza, anche parziale, di tale condivisione tenderà nella migliore delle ipotesi a causare ritardi e inefficienze nella gesionte del progetto export.</t>
  </si>
  <si>
    <t>Molte aziende lamentano una cronica mancanza di informazioni sul sistema competitivo in cui operano. Tuttavia, tale mancanza dipende spesso strettamente dal fatto che non hanno mai riflettuto approfonditamente su quali siano le informazioni davvero necessarie: soltanto quando si siano individuate tali informazioni infatti potranno essere ricercate le fonti informative più adatte (e più economiche).</t>
  </si>
  <si>
    <t>I 'dati' diventano 'informazioni' soltanto quando sono disponibili alle persone a cui servono realmente: forse dovreste riconsiderare la vostra politica in merito alla condivisione delle informazioni in azienda.</t>
  </si>
  <si>
    <t>I 'dati' diventano 'informazioni' soltanto quando sono disponibili alle persone a cui servono realmente: forse dovreste riconsiderare la vostra politica in merito alla condivisione delle informazioni in azienda secondo un'ottica di maggiore trasparenza e oggettività.</t>
  </si>
  <si>
    <t>Il commercio estero genererà probabilmente una mole consistente di documentazione aggiuntiva di tipo tecnico e commerciale. Gestirla senza il supporto di sistemi informativi adeguati potrebbe diventare presto un problema.</t>
  </si>
  <si>
    <t>Il commercio estero genererà probabilmente una mole consistente di documentazione aggiuntiva di tipo tecnico e commerciale. Nel momento in cui il volume di attività dovesse - come è auspicabile - aumentare in modo considerevole, la gestione attraverso gli strumenti di office automation potrebbe risultare eccessivamente lenta, laboriosa e non esente da errori.</t>
  </si>
  <si>
    <t>Ottenere dati riguardanti i dati di vendita secondo qualche criterio di interesse (ad esempio, le vendite degli ultimi tre mesi, di una certa linea di prodotto, per una certa zona), risulta:</t>
  </si>
  <si>
    <t>Ottenere selezioni particolari dei dati di vendita non dovrebbe costituire un problema, dal momento che è ottenibile molto semplicemente attraverso l'esportazione dei dati dal gestionale aziendale in un foglio elettronico e un minimo di pratica.</t>
  </si>
  <si>
    <t>Se non sono regolarmente confrontati e rielaborati alla luce dei risultati ottenuti, i piani e i budget perdono parte della loro utilità. Essi sono e devono essere considerati strumenti di lavoro quotidiano, piuttosto che vincoli immutabili (o, peggio, una sorta di oroscopi).</t>
  </si>
  <si>
    <t>Ricontrollate con maggiore frequenza margini lordi e punti di pareggio: la valutazione a consuntivo di tali valori è troppo tardiva per porre rimedio a eventuali situazioni critiche che dovessero essersi prodotte.</t>
  </si>
  <si>
    <t>Sviluppato da Nestplan Europe Srl - Empowering Marketing Skills</t>
  </si>
  <si>
    <t>www.nestplan.it</t>
  </si>
  <si>
    <t>Così come per il punto precedente, la capacità di fornire anche all'estero un livello adeguato di  assistenza dopo la vendita è uno dei punti potenzialmente critici del commercio internazionale. Come prima, occorrerà capitalizzare adeguatamente l'esperienza maturata sul mercato domestico e monitorare continuamente e attentamente  il livello di soddisfazione dei clienti.</t>
  </si>
  <si>
    <t>La capacità dell'azienda di fornire assistenza post vendita ai clienti sembra soddisfacente.</t>
  </si>
  <si>
    <t>Le procedure dovrebbero essere la formalizzazione e la condivisione del modo migliore di fare le cose. In questo senso costituiscono uno strumento di eccezionale utilità che può migliorare l'efficienza e l'efficacia dell'azienda in ogni sua parte. A volte accade tuttavia che le azienda "inventino" le procedure e le trasformino in percorsi forzati e inefficienti, generando rallentamenti, inefficienze e duplicazioni del lavoro. Occorre riconsiderare questo aspetto della tua organizzazione, che sembra avere più di un problema in questo senso.</t>
  </si>
  <si>
    <t>No, i prodotti non necessitano di nessun tipo di assistenza</t>
  </si>
  <si>
    <t>Sì, con una certa frequenza</t>
  </si>
  <si>
    <t>A volte</t>
  </si>
  <si>
    <t>Ricevete mai reclami che riguardano i tempi di consegna dei vostri prodotti?</t>
  </si>
  <si>
    <t>Assistenza</t>
  </si>
  <si>
    <t>Le garanzie che l'azienda concede ai clienti:</t>
  </si>
  <si>
    <t>L'azienda non concede garanzie</t>
  </si>
  <si>
    <t>Sono allineate alla concorrenza</t>
  </si>
  <si>
    <t>Sono migliori di quelle dei concorrenti</t>
  </si>
  <si>
    <t>Sono inferiori a quelle dei concorrenti</t>
  </si>
  <si>
    <t>Si sono mai verificati reclami riguardanti l'assistenza post vendita?</t>
  </si>
  <si>
    <t>Il prodotto non necessita di assistenza post vendita</t>
  </si>
  <si>
    <t>Da chi è garantita l'eventuale assistenza post vendita?</t>
  </si>
  <si>
    <t>Da altri individui o aziende selezionati dall’azienda</t>
  </si>
  <si>
    <t>Dall'’azienda in prima persona attraverso proprie risorse</t>
  </si>
  <si>
    <t>Da altri</t>
  </si>
  <si>
    <t>Entro quanto tempo viene in media data risposta alle rischieste e ai reclami dei clienti?</t>
  </si>
  <si>
    <t>Entro il giorno lavorativo successivo</t>
  </si>
  <si>
    <t>Entro il giorno stesso</t>
  </si>
  <si>
    <t>Entro una settimana</t>
  </si>
  <si>
    <t>Oltre una settimana</t>
  </si>
  <si>
    <t>Ritieni che l'entrata in nuovi mercati esteri possa avere un impatto negativo sulla capacità dell'azienda di fornire assistenza ai clienti?</t>
  </si>
  <si>
    <t>Sì, molto rilevante</t>
  </si>
  <si>
    <t>Sì, abbastanza rilevante</t>
  </si>
  <si>
    <t>Sì, ma poco rilevante</t>
  </si>
  <si>
    <t>Procedure</t>
  </si>
  <si>
    <t>Valore</t>
  </si>
  <si>
    <r>
      <t xml:space="preserve">Il tuo indice complessivo di </t>
    </r>
    <r>
      <rPr>
        <b/>
        <i/>
        <sz val="9"/>
        <color indexed="26"/>
        <rFont val="Arial"/>
        <family val="2"/>
      </rPr>
      <t>International Readiness è:</t>
    </r>
  </si>
  <si>
    <t>Sezioni</t>
  </si>
  <si>
    <t>Peso</t>
  </si>
  <si>
    <t>1.1</t>
  </si>
  <si>
    <t>1.2</t>
  </si>
  <si>
    <t>1.3</t>
  </si>
  <si>
    <t>1.4</t>
  </si>
  <si>
    <t>1.5</t>
  </si>
  <si>
    <t>2.1</t>
  </si>
  <si>
    <t>2.2</t>
  </si>
  <si>
    <t>2.3</t>
  </si>
  <si>
    <t>2.4</t>
  </si>
  <si>
    <t>2.5</t>
  </si>
  <si>
    <t>3.1</t>
  </si>
  <si>
    <t>3.2</t>
  </si>
  <si>
    <t>3.3</t>
  </si>
  <si>
    <t>3.4</t>
  </si>
  <si>
    <t>3.5</t>
  </si>
  <si>
    <t>4.1</t>
  </si>
  <si>
    <t>4.2</t>
  </si>
  <si>
    <t>4.3</t>
  </si>
  <si>
    <t>4.4</t>
  </si>
  <si>
    <t>4.5</t>
  </si>
  <si>
    <t>5.1</t>
  </si>
  <si>
    <t>5.2</t>
  </si>
  <si>
    <t>5.3</t>
  </si>
  <si>
    <t>5.4</t>
  </si>
  <si>
    <t>5.5</t>
  </si>
  <si>
    <t>1.</t>
  </si>
  <si>
    <t>2.</t>
  </si>
  <si>
    <t>3.</t>
  </si>
  <si>
    <t>4.</t>
  </si>
  <si>
    <t>5.</t>
  </si>
  <si>
    <t>L'azienda dispone di un sistema di certificazione della qualità (tipo ISO9000)?</t>
  </si>
  <si>
    <t>E' in corso il processo di certificazione</t>
  </si>
  <si>
    <t>No, ma intende farsi certificare</t>
  </si>
  <si>
    <t>Nei paesi esteri d'interesse, ritieni che la certificazione di qualità sia un elemento…</t>
  </si>
  <si>
    <t>…che può dare qualche vantaggio</t>
  </si>
  <si>
    <t>…che può garantire un vantaggio competitivo rilevante</t>
  </si>
  <si>
    <t>…indispensabile per essere presenti sul mercato</t>
  </si>
  <si>
    <t>…che il mercato tiene poco in considerazione</t>
  </si>
  <si>
    <t>La tua azienda ha definito e formalizzato le procedure per le aree e i processi più importanti?</t>
  </si>
  <si>
    <t>E' in corso il processo di definizione delle procedure</t>
  </si>
  <si>
    <t>No, ma intende farlo</t>
  </si>
  <si>
    <t>Le procedure che sono state definite (o che sono in via di definizione)…</t>
  </si>
  <si>
    <t>…sono state come inventate "dall'alto" e sembrano non riflettere le reali esigenze operative dell'azienda</t>
  </si>
  <si>
    <t>…riflettono le best practices aziendali e sono continuamente evolute e migliorate</t>
  </si>
  <si>
    <t>Una risposta intermedia tra le precedenti</t>
  </si>
  <si>
    <t>L'azienda non dispone di procedure</t>
  </si>
  <si>
    <t>Come vengono vissute le procedure in azienda?</t>
  </si>
  <si>
    <t>Come una pastoia burocratica che tendenzialmente ostacola la velocità e la flessibilità dell'operatività aziendale</t>
  </si>
  <si>
    <t>Come una burocrazia che non ostacola il lavoro ma non l'aiuta nemmeno</t>
  </si>
  <si>
    <t>Con sentimenti contrastanti: a volte sembrano essere d'aiuto, altre volte inutili o fastidiose</t>
  </si>
  <si>
    <t>L'azienda sembra bloccata nel passato ed è incapace di definire e raggiungere obiettivi ambiziosi</t>
  </si>
  <si>
    <t>…è un elemento di una pianificazione dello sviluppo aziendale di ampio respiro</t>
  </si>
  <si>
    <t>Accentratore (tutte le decisioni importanti vengono prese esclusivamente dalla proprietà che coinvolge le altre figure manageriali in modo soltanto marginale)</t>
  </si>
  <si>
    <t>Come vengono definiti gli obiettivi di vendita e di redditività?</t>
  </si>
  <si>
    <t>Sulla base di considerazioni che riguardano non solo il passato, ma anche stime sulle opportunità e le minacce di mercato per il futuro e gli obiettivi strategici aziendali</t>
  </si>
  <si>
    <t>Sarà (o è stato già)  redatto un piano scritto, articolato e completo, per il progetto di internazionalizzazione?</t>
  </si>
  <si>
    <t>Sì, sicuramente</t>
  </si>
  <si>
    <t>Quasi certamente no</t>
  </si>
  <si>
    <t>L'azienda utilizza normalmente strumenti di budgeting?</t>
  </si>
  <si>
    <t>Sì, sia per i costi che per i ricavi</t>
  </si>
  <si>
    <t>Sì, solo per i ricavi</t>
  </si>
  <si>
    <t>Sì, solo per i costi</t>
  </si>
  <si>
    <t>Indipendentemente dalla sua formalizzazione in un piano scritto, ritieni che in azienda vi sia un progetto di sviluppo aziendale di medio lungo periodo conosciuto e condiviso dalla maggior parte del management e del personale, cui si fa riferimento in ogni occasione possibile?</t>
  </si>
  <si>
    <t>Proprio no</t>
  </si>
  <si>
    <t>Decisamente sì</t>
  </si>
  <si>
    <t>Informazioni critiche</t>
  </si>
  <si>
    <t>L'azienda è pienamente consapevole di quali sono le informazioni critiche per il suo business, queste sono state attentamente individuate?</t>
  </si>
  <si>
    <t>Si è riflettuto su quali siano le informazioni più critiche e rilevanti per il progetto di internazionalizzazione?</t>
  </si>
  <si>
    <t>L'azienda è solita acquistare informazioni sul proprio contesto competitivo o effettuare ricerche di mercato?</t>
  </si>
  <si>
    <t>Sì, regolarmente</t>
  </si>
  <si>
    <t>Avete l’abitudine di raccogliere informazioni sull'affidabilità e sulla solvibilità dei clienti e/o dei distributori?</t>
  </si>
  <si>
    <t>No, per il tipo di business non è necessario</t>
  </si>
  <si>
    <t>Le informazioni rilevanti disponibili in azienda…</t>
  </si>
  <si>
    <t>…sono rese disponibili secondo una politica definita sulla base delle necessità che ne hanno i diversi decision makers</t>
  </si>
  <si>
    <t>…sono rese disponibili secondo un criterio di discrezionalità</t>
  </si>
  <si>
    <t>…sono tenute gelosamente segrete da chi le possiede</t>
  </si>
  <si>
    <t>Sistemi informativi</t>
  </si>
  <si>
    <t>Come valuti i sistemi informativi di cui dispone l'azienda?</t>
  </si>
  <si>
    <t>Molto scarsi</t>
  </si>
  <si>
    <t>Eccellenti</t>
  </si>
  <si>
    <t>Buoni</t>
  </si>
  <si>
    <t>Ritieni che i sistemi informativi di cui l'azienda dispone costituiscano un effettivo supporto alle decisioni?</t>
  </si>
  <si>
    <t>Sì, in particolare per quanto riguarda gli aspetti tecnici e produttivi</t>
  </si>
  <si>
    <t>In modo piuttosto marginale</t>
  </si>
  <si>
    <t>No, gestiscono piuttosto informazioni di carattere burocratico e amministrativo</t>
  </si>
  <si>
    <t>Ritieni che l'azienda stia effettivamente sfruttando il potenziale dei sistemi informativi di cui dispone?</t>
  </si>
  <si>
    <t>No, se non in piccola parte</t>
  </si>
  <si>
    <t>La documentazione commerciale è gestita in modo informatizzato?</t>
  </si>
  <si>
    <t>Sì, attraverso gli strumenti di office automation (fogli elettronici, programmi di scrittura, ecc.)</t>
  </si>
  <si>
    <t>Sì, attraverso diversi sistemi non interfacciati tra loro</t>
  </si>
  <si>
    <t>Forte calo</t>
  </si>
  <si>
    <t>Forte crescita</t>
  </si>
  <si>
    <t>Sostanziale stabilità</t>
  </si>
  <si>
    <t>Calo</t>
  </si>
  <si>
    <t>In Italia il mercato di riferimento è:</t>
  </si>
  <si>
    <t>La regione</t>
  </si>
  <si>
    <t>Un gruppo ristretto di regioni (ad es. il Nord - Est)</t>
  </si>
  <si>
    <t>Tutto il territorio nazionale</t>
  </si>
  <si>
    <t>Per il tipo di settore, non è possibile</t>
  </si>
  <si>
    <t>Persone</t>
  </si>
  <si>
    <t>Valuta la struttura organizzativa dell’azienda:</t>
  </si>
  <si>
    <t>È di tipo informale: non sono stati formalizzati ruoli e compiti specifici per le persone</t>
  </si>
  <si>
    <t>Le persone hanno un ruolo e dei compiti specifici che tuttavia non sono stati formalizzati in un organigramma</t>
  </si>
  <si>
    <t>La struttura organizzativa è formalizzata in un organigramma che riflette i ruoli e i compiti effettivamente assegnati e svolti dalle persone</t>
  </si>
  <si>
    <t>La struttura organizzativa è formalizzata in un organigramma, tuttavia questo non riflette se non in minima parte i compiti e i ruoli effettivamente assegnati e svolti dalle persone</t>
  </si>
  <si>
    <t>È stata individuata la persona che avrà la responsabilità del progetto di internazionalizzazione?</t>
  </si>
  <si>
    <t>La responsabilità del progetto di internazionalizzazione sarà affidata:</t>
  </si>
  <si>
    <t>A una persona già presente in azienda: le nuove responsabilità sostituiscono completamente o in gran parte quelle precedenti</t>
  </si>
  <si>
    <t>A una risorsa nuova, selezionata appositamente</t>
  </si>
  <si>
    <t>A una persona già presente in azienda: le nuove responsabilità si aggiungeranno a quelle precedenti</t>
  </si>
  <si>
    <t>La risorsa che è stata (o che verrà) individuata come responsabile del progetto di internazionalizzazione ha o dovrà avere…</t>
  </si>
  <si>
    <t>...una profonda conoscenza del settore e dei prodotti dell’azienda, ma non necessariamente un’esperienza specifica di commercio estero</t>
  </si>
  <si>
    <t>...una buona esperienza di commercio internazionale, ma non necessariamente una conoscenza specifica del settore e dei prodotti dell’azienda</t>
  </si>
  <si>
    <t>...competenze deverse, che non comprendono una conoscenza specifica né del settore e dei prodotti aziendali, né del commercio internazionale</t>
  </si>
  <si>
    <t>... una profonda conoscenza sia del settore e dei prodotti dell’azienda, sia delle problematiche connesse al commercio con l’estero</t>
  </si>
  <si>
    <t>Quanto tempo ritenete potrà dedicare la persona cui verrà assegnata la responsabilità del progetto di internazionalizzazione alla gestione del progetto stesso?</t>
  </si>
  <si>
    <t>Fino al 100% se necessario</t>
  </si>
  <si>
    <t>Non più del 60% del suo tempo</t>
  </si>
  <si>
    <t>Non più del 30% del suo tempo</t>
  </si>
  <si>
    <t>Risorse finanziarie</t>
  </si>
  <si>
    <t>E' stata effettuata una stima approfondita e dettagliata delle risorse finanziarie necessarie per la realizzazione del progetto di internazionalizzazione?</t>
  </si>
  <si>
    <t>Sì, in parte</t>
  </si>
  <si>
    <t>Ti sentiresti di affermare che il rapporto tra la tua azienda e la sua banca di riferimento è di totale collaborazione e fiducia?</t>
  </si>
  <si>
    <t>Assolutamente no</t>
  </si>
  <si>
    <t>Sì, assolutamente</t>
  </si>
  <si>
    <t>Sì, abbastanza</t>
  </si>
  <si>
    <t>Sì, in buona misura</t>
  </si>
  <si>
    <t>Non proprio</t>
  </si>
  <si>
    <t>Avete definito le politiche di copertura dei rischi finanziari legati ai mercati esteri?</t>
  </si>
  <si>
    <t>Ritenete che per la vostra azienda reperire le risorse finanziarie necessarie al progetto presso istituti di credito o altri enti finanziatori sia:</t>
  </si>
  <si>
    <t>Improbabile</t>
  </si>
  <si>
    <t>Abbastanza difficile</t>
  </si>
  <si>
    <t>Né facile né difficile</t>
  </si>
  <si>
    <t>Abbastanza facile</t>
  </si>
  <si>
    <t>Molto facile</t>
  </si>
  <si>
    <t>Non necessario, dal momento che l'azienda dispone già delle risorse necessarie</t>
  </si>
  <si>
    <t>Avete una politica di gestione della liquidità collaudata ed efficace?</t>
  </si>
  <si>
    <t>No, l'azienda attraversa spesso momenti di crisi di liquidità</t>
  </si>
  <si>
    <t>No, non è mai stato necessario</t>
  </si>
  <si>
    <t>Risorse tecniche</t>
  </si>
  <si>
    <t>Attualmente l’azienda sta sfruttando la propria capacità produttiva:</t>
  </si>
  <si>
    <t>Meno del 50%</t>
  </si>
  <si>
    <t>Tra il 50% e l’80%</t>
  </si>
  <si>
    <t>Tra l’80% e il 100%</t>
  </si>
  <si>
    <t>Oltre il 100% (si avvale temporaneamente di contoterzisti, il personale fa straordinari superiori alla media, ecc.)</t>
  </si>
  <si>
    <t>Un aumento della capacità produttiva di circa il 20% sarebbe:</t>
  </si>
  <si>
    <t>Non particolarmente problematico</t>
  </si>
  <si>
    <t>Praticabile ma richiederebbe tempo e/o sarebbe problematico</t>
  </si>
  <si>
    <t>Praticamente impraticabile in tempi ragionevoli</t>
  </si>
  <si>
    <t>Il costo di un'eventuale riduzione della capacità produttiva sarebbe:</t>
  </si>
  <si>
    <t>Accettabile</t>
  </si>
  <si>
    <t>Particolarmente elevato</t>
  </si>
  <si>
    <t>Come valuteresti il grado di innovatività della tua azienda, cioè la sua capacità di inventare e proporre nuovi processi e nuove soluzioni dal punto di vista tecnico?</t>
  </si>
  <si>
    <t>Ricevete mai reclami che riguardano gli aspetti prettamente tecnici e/o tecnologici dei vostri prodotti?</t>
  </si>
  <si>
    <t>Abbastanza di rado</t>
  </si>
  <si>
    <t>Sì, a volte</t>
  </si>
  <si>
    <t>Abbastanza frequentemente</t>
  </si>
  <si>
    <t>Molto frequentemente</t>
  </si>
  <si>
    <t>No, o molto raramente</t>
  </si>
  <si>
    <t>Web &amp; phone</t>
  </si>
  <si>
    <t>Il sito Internet dell’azienda:</t>
  </si>
  <si>
    <t>È una presentazione dell’azienda, delle sue linee di prodotto, ecc.</t>
  </si>
  <si>
    <t>L'azienda non dispone di un sito internet</t>
  </si>
  <si>
    <t>Il commercio estero può essere una notevole opportunità per le aziende che vedono la loro redditività ridursi per l'aumentare della pressione competitiva sul mercato nazionale. Tuttavia è un'alternativa che deve essere attentamente valutata e pianificata, in particolar modo proprio da quelle aziende la cui redditività è andata riducendosi nel corso degli anni e per le quali un insuccesso sarebbe difficile da superare.</t>
  </si>
  <si>
    <t>Valutate attentamente la capacità produttiva necessaria a far fronte all'aumento delle vendite sul mercato nazionale e, al contempo, alla domanda aggiuntiva generata dal commercio internazionale.</t>
  </si>
  <si>
    <t>E' molto positivo che sia già stato individuato il responsabile del progetto di internazionalizzazione: inizialmente infatti egli ha il compito fondamentale di mantenere più vive possibile l'attenzione e la tensione dell'azienda sul progetto, trascinando l'organizzazione verso l'obiettivo definito. Se le responsabilità e le funzioni fossero parcellizzate in diverse figure e non costituissero l'attività pricipale di nessuna, inevitabilmente finirebbero per essere scavalcate da problemi contingenti che causerebbero ritardi al progetto.</t>
  </si>
  <si>
    <t>Il responsabile del progetto di internazionalizzazione deve essere individuato il più presto possibile: inizialmente egli ha il compito fondamentale di mantenere più vive possibile l'attenzione e la tensione dell'azienda sul progetto, trascinando l'organizzazione verso l'obiettivo definito. Se le responsabilità e le funzioni sono parcellizzate in diverse figure e non costituiscono l'attività pricipale di nessuna, inevitabilmente finiranno per essere scavalcate da problemi contingenti che causeranno ritardi al progetto di internazionalizzazione.</t>
  </si>
  <si>
    <t>Il responsabile avrà il tempo di dedicare tutta l'attenzione necessaria al progetto? Se in alcune aziende sembra in effetti inverosimile che si possa dedicare completamente una risorsa alla gestione dell'export fin dalle prime fasi, è comunque opportuno accertarsi che a tale attività possano essere dedicati tutto il tempo e l'attenzione necessari.</t>
  </si>
  <si>
    <t>Che il responsabile del progetto d'internazionalizzazione possa dedicare non più del 60% del proprio tempo alla gestione del progetto stesso deve destare attenzione: le cose non si fanno da sole ed è ragionevole supporre che - specialmente nei primi tempi - egli dovrà dedicare parecchio tempo alla gestione e alla soluzione delle nuove problematiche che l'azienda si troverà ad affrontare.</t>
  </si>
  <si>
    <t>Che il responsabile del progetto d'internazionalizzazione possa dedicare non più del 30% del proprio tempo alla gestione del progetto stesso sembra francamente insufficiente: le cose non si fanno da sole ed è ragionevole supporre che - specialmente nei primi tempi - egli dovrà dedicare parecchio tempo alla gestione e alla soluzione delle nuove problematiche che l'azienda si troverà ad affrontare.</t>
  </si>
  <si>
    <t>E' opportuno che procediate il prima possibile a una stima delle risorse finanziarie necessarie al progetto.</t>
  </si>
  <si>
    <t>E' preoccupante che riteniate improbabile il reperimento di risorse presso terzi: l'internazionalizzazione non è proprio il tipo di progetto che possa essere affrontato senza una garanzia che le risorse siano disponibili nel momento in cui si rendono necessarie (che, peraltro, dovrebbe essere attentamente pianificato).</t>
  </si>
  <si>
    <t>E' preoccupante che riteniate difficile il reperimento di risorse presso terzi: l'internazionalizzazione non è proprio il tipo di progetto che possa essere affrontato senza una garanzia che le risorse siano disponibili nel momento in cui si rendono necessarie (che, peraltro, dovrebbe essere attentamente pianificato).</t>
  </si>
  <si>
    <t>La nuova attività tenderà probabilmente ad amplificare le oscillazioni della liquidità aziendale: se l'azienda già ora soffre di questo problema, un'attenta pianificazione della liquidità è assolutamente necessaria prima di iniziare l'avventura all'estero.</t>
  </si>
  <si>
    <t>La nuova attività tenderà probabilmente ad amplificare le oscillazioni della liquidità aziendale: anche se l'azienda non ha mai dovuto affrontare questo problema nella sua attività sul mercato nazionale, un'attenta pianificazione della liquidità è assolutamente necessaria prima di iniziare l'avventura all'estero.</t>
  </si>
  <si>
    <t xml:space="preserve"> State attualmente già sfruttando la vostra capacità produttiva a livelli prossimi al massimo disponibile: la capacità residua sarà sufficiente a soddisfare la domanda aggiuntiva generata dal commercio estero?</t>
  </si>
  <si>
    <t xml:space="preserve"> State attualmente già sfruttando oltre il massimo la vostra capacità produttiva: avete pensato a come soddisfare la domanda aggiuntiva generata dal commercio estero?</t>
  </si>
  <si>
    <t>Il grado di innovatività di un'azienda è in molti casi un elemento importante per la competitività dell'impresa: è poi particolarmente rilevante quando - essendo nuovi sul mercato - dovete dare ai clienti una ragione per preferirvi ai fornitori abituali. Che giudichiate negativamente la vostra azienda riguardo a questo aspetto, sebbene non di per sé determinante, è comunque un aspetto critico e sfavorevole per il successo del progetto.</t>
  </si>
  <si>
    <t>Il grado di innovatività di un'azienda è in molti casi un elemento importante per la competitività dell'impresa: è poi particolarmente rilevante quando - essendo nuovi sul mercato - dovete dare ai clienti una ragione per preferirvi ai fornitori abituali. Che giudichiate abbastanza positivamente la vostra azienda riguardo a questo aspetto, sebbene non di per sé determinante, è comunque un aspetto positivo per il successo del progetto.</t>
  </si>
  <si>
    <t>Il grado di innovatività di un'azienda è in molti casi un elemento importante per la competitività dell'impresa: è poi particolarmente rilevante quando - essendo nuovi sul mercato - dovete dare ai clienti una ragione per preferirvi ai fornitori abituali. Che giudichiate positivamente la vostra azienda riguardo a questo aspetto, sebbene non di per sé determinante, è comunque un aspetto molto positivo per il successo del progetto.</t>
  </si>
  <si>
    <t>La qualità tecnica dei prodotti è un aspetto che tende a essere spesso dato per scontato dal mercato e che diventa particolarmente rilevante per il successo (o meglio: per l'insuccesso) dell'azienda proprio quando viene palesemente a mancare. Un eccesso di reclami da parte della clientela è un sintomo di insoddisfazione degno di considerazione: occorre appurare se discenda da reali carenze di natura tecnica o non dipenda piuttosto da una comunicazione o un posizionamento errati. In entrambi i casi, comunque, occorrerà trovare una soluzione, dal momento che producono il medesimo effetto di riduzione del valore percepito dell'offerta da parte del cliente.</t>
  </si>
  <si>
    <t>Non ci siamo proprio. Il commercio estero richiede all'azienda di gestire una gran mole di informazioni e di documentazione aggiuntiva. L'azienda non sembra disporre di sistemi informativi adeguati e/o non utilizza pienamente quelli esistenti: in questo modo il rischio è quello di utilizzare risorse per compiti che potrebbero essere efficacemente automatizzati, sottraendole là dove sarebbero realmente necessarie.</t>
  </si>
  <si>
    <t>L'azienda potrebbe utilizzare meglio le tecnologie dell'informazione oggi disponibili. Il commercio estero richiede infatti all'azienda di gestire una gran mole di informazioni e di documentazione aggiuntiva: il rischio è quello di utilizzare, per compiti che potrebbero essere efficacemente automatizzati, risorse che sarebbero necessarie per funzioni a più alto valore aggiunto.</t>
  </si>
  <si>
    <t>L'azienda sembra utilizzare adeguatamente le tecnologie dell'informazione disponibili.</t>
  </si>
  <si>
    <t>''La potenza è nulla senza controllo!' - diceva un bello spot di qualche anno fa. La tua azienda dovrebbe porre maggiore attenzione al monitoraggio e al controllo dei risultati sotto diversi punti di vista (risultati competitivi, economici e finanziari). In mancanza di questo, potrebbe accorgersi di eventuali problemi troppo tardi per mettere in atto le necessarie azioni correttive.</t>
  </si>
  <si>
    <t>''La potenza è nulla senza controllo!' - diceva un bello spot di qualche anno fa. La tua azienda sembra tenere nella dovuta considerazione l'importanza di monitorare e controllare in modo continuativo i risultati sia in termini competitivi, sia economici che finanziari: nel caso dovessero sorgere eventuali problemi potrà dunque mettere in atto tempestivamente contromisure efficaci.</t>
  </si>
  <si>
    <t>Ritenete che le condizioni che hanno determinato il successo dell'azienda in Italia sussistano o si possano ripetere all'estero?</t>
  </si>
  <si>
    <t>In parte</t>
  </si>
  <si>
    <t>Ritenete di conoscere profondamente le esigenze e le caratteristiche di gran parte dei vostri clienti in Italia?</t>
  </si>
  <si>
    <t>Ritenete che le esigenze dei clienti stranieri possano essere simili a quelle dei clienti italiani?</t>
  </si>
  <si>
    <t>Raccogliete in modo strutturato e sistematico informazioni sui clienti?</t>
  </si>
  <si>
    <t>No, non abbiamo nessuna informazione</t>
  </si>
  <si>
    <t>La raccolta e la condivisione di informazioni sui clienti, che sembra non rientrare nelle abitudini della tua azienda, è una pratica che consente di abbreviare sostanzialmente la fase di apprendimento che comporta l'accesso ai mercati esteri. Ti consigliamo di implementare un sistema di raccolta e di gestione almeno delle informazioni che riguardano i rapporti con clienti con cui l'azienda verrà in contatto.</t>
  </si>
  <si>
    <t>Soltanto informazioni di carattere anagrafico</t>
  </si>
  <si>
    <t>Informazioni di carattere anagrafico e storico</t>
  </si>
  <si>
    <t>Sì, un ampio spettro di informazioni che riguardano anche le caratteristiche e le esigenze del cliente</t>
  </si>
  <si>
    <t>Ritenete che i vostri clienti:</t>
  </si>
  <si>
    <t>Abbiano tutti più o meno le stesse esigenze</t>
  </si>
  <si>
    <t>Abbiano praticamente tutti esigenze diverse</t>
  </si>
  <si>
    <t>Sì, attraverso un sistema integrato</t>
  </si>
  <si>
    <t>Molto difficile e laborioso, se non impossibile</t>
  </si>
  <si>
    <t>Piuttosto difficile e laborioso</t>
  </si>
  <si>
    <t>Mediamente non troppo difficile e laborioso</t>
  </si>
  <si>
    <t>Semplice e veloce</t>
  </si>
  <si>
    <t>Controllo</t>
  </si>
  <si>
    <t>Con quale frequenza vengono controllati e aggiornati i piani e i budget dell'azienda, attraverso il confronto con i dati effettivi?</t>
  </si>
  <si>
    <t>Irregolarmente</t>
  </si>
  <si>
    <t>L'azienda non si avvale di piani e budget di alcun genere</t>
  </si>
  <si>
    <t>Molto elevata</t>
  </si>
  <si>
    <t>Una volta redatti, i piani e i budget tendono a non essere mai più rivisti</t>
  </si>
  <si>
    <t>Con frequenza non troppo elevata ma regolare (annualmente o semestralmente)</t>
  </si>
  <si>
    <t>Abbastanza elevata</t>
  </si>
  <si>
    <t>Con quale frequenza vengono ricalcolati il punto di pareggio e i margini lordi?</t>
  </si>
  <si>
    <t>Mensilmente</t>
  </si>
  <si>
    <t>Trimestralmente</t>
  </si>
  <si>
    <t>Due volte all'anno</t>
  </si>
  <si>
    <t>Annualmente</t>
  </si>
  <si>
    <t>Saltuariamente</t>
  </si>
  <si>
    <t>Le performance aziendali (in particolare quelle delle persone) sono valutate in base a parametri oggettivi, condivisi e conosciuti in anticipo?</t>
  </si>
  <si>
    <t>L'azienda dispone di una persona che gestisca in maniera competente gli aspetti amministrativi e finanziari e che sia coinvolta in tutte le decisioni importanti per lo sviluppo aziendale?</t>
  </si>
  <si>
    <t>Sì, internamente</t>
  </si>
  <si>
    <t>Sì, esternamente</t>
  </si>
  <si>
    <t>Conosci esattamente la differenza tra 'profitto' e 'cash flow'?</t>
  </si>
  <si>
    <t>La mission aziendale non è stata definita</t>
  </si>
  <si>
    <t>La mission non è stata definita</t>
  </si>
  <si>
    <t>ENTRA --&gt;</t>
  </si>
  <si>
    <t>Anche se non si possono fare affermazioni definitive senza conoscere nello specifico il contesto dell'azienda, l'internazionalizzazione è un progetto che può apportare grandi benefici soprattutto nel medio termine: il fatto che l'alta direzione si aspetti un ritorno economico in tempi molto brevi può essere un elemento negativo per la continuità del progetto export.</t>
  </si>
  <si>
    <t>Domanda</t>
  </si>
  <si>
    <t>Meno di un anno</t>
  </si>
  <si>
    <t>T_Domande.IdOrdine</t>
  </si>
  <si>
    <t>Intro</t>
  </si>
  <si>
    <t>NonAppropriata</t>
  </si>
  <si>
    <t>IdOpzione</t>
  </si>
  <si>
    <t>T_Opzioni.IdOrdine</t>
  </si>
  <si>
    <t>TestoOpzione</t>
  </si>
  <si>
    <t>Score</t>
  </si>
  <si>
    <t>Critica</t>
  </si>
  <si>
    <t>Come definiresti l’atteggiamento della proprietà (o dell’alta direzione) dell’azienda nei confronti dell’internazionalizzazione?</t>
  </si>
  <si>
    <t>Ostile</t>
  </si>
  <si>
    <t>Diffidente</t>
  </si>
  <si>
    <t>Neutrale</t>
  </si>
  <si>
    <t>Positivo</t>
  </si>
  <si>
    <t>Entusiasta</t>
  </si>
  <si>
    <t>Qual è il livello di investimento che la proprietà (o l’alta direzione) è disposta a sostenere per il progetto di internazionalizzazione?</t>
  </si>
  <si>
    <t>Marginale</t>
  </si>
  <si>
    <t>Meno di sei mesi</t>
  </si>
  <si>
    <t>Più di un anno</t>
  </si>
  <si>
    <t>Come definiresti lo stile manageriale della proprietà?</t>
  </si>
  <si>
    <t>La Mission è la ragione d’essere dell’azienda, la chiara definizione della sua identità e dei settori nei quali essa opera.</t>
  </si>
  <si>
    <t>La definizione della 'Vision' aziendale, riguarda l'idea del tipo di futuro che l'azienda vuole per sé e si impegna per realizzare. Non si tratta di prevedere il futuro, quanto, letteralmente, di inventarlo. Una visione di lungo periodo è di fondamentale importanza per l'orientamento di tutte le decisioni strategiche aziendali, e in particolare di quelle che riguardano l'internazionalizzazione.</t>
  </si>
  <si>
    <t>La flessibilità è la capacità di un'organizzazione di modificare il proprio comportamento al mutare di determinate condizioni. Tale capacità risulta quindi fondamentale nei momenti di forte cambiamento.</t>
  </si>
  <si>
    <t>Sezione: Struttura</t>
  </si>
  <si>
    <t>Il punteggio complessivo ponderato per la sezione è di 4,84 punti su 10</t>
  </si>
  <si>
    <t xml:space="preserve">Estremizzando, si può affermare che il massimo risultato che un'azienda può ottenere in una attività, è idealmente determinato dalle risorse materiali e immateriali che questa possiede: organizzazione, marketing, strategie finanziarie, occasioni, fortuna; sono tutti elementi 'soft' che servono per sfruttare al massimo il potenziale già determinato dalla struttura aziendale e per orientarne la configurazione futura. Sebbene a volte sembri di poter compensare con l'abilità, l'impegno e l'esperienza carenze di tipo strutturale, in realtà non si sta facendo altro che sfruttare al massimo le risorse di cui si dispone. Il punteggio medio ottenuto suggerisce la necessità di individuare attentamente le carenze strutturali dell'azienda, valutando l'impatto che le stesse possono avere nell'ambito del progetto di internazionalizzazione e definendo una strategia di sviluppo adeguata.
</t>
  </si>
  <si>
    <t xml:space="preserve">Il vostro punteggio è di 2,38 punti su 10
</t>
  </si>
  <si>
    <t xml:space="preserve">Il punteggio non particolarmente elevato ottenuto nella sezione relativa alle dimensioni e all'esperienza dell'azienda suggerisce un'azienda molto giovane o molto concentrato su una piccola fetta di mercato. Occorre riflettere se il progetto di internazionalizzazione non sia eccessivamente complesso o oneroso per la vostra azienda.
</t>
  </si>
  <si>
    <t xml:space="preserve">- Il commercio estero può essere una notevole opportunità per le aziende che vedono la loro redditività ridursi per l'aumentare della pressione competitiva sul mercato nazionale. Tuttavia è un'alternativa che deve essere attentamente valutata e pianificata, in particolar modo proprio da quelle aziende la cui redditività è andata riducendosi nel corso degli anni e per le quali un insuccesso sarebbe difficile da superare.
</t>
  </si>
  <si>
    <t xml:space="preserve">Il vostro punteggio è di 6,96 punti su 10
</t>
  </si>
  <si>
    <t xml:space="preserve">Per la complessità, il grado di novità del progetto di internazionalizzazione, nonché il dispendio di tempo e di risorse che esso richiede, è di fondamentale importanza che sia individuata una risorsa a cui affidarne la responsabilità e che sia dotata di reale potere decisionale. Il punteggio intermedio, nel quale la vostra azienda si colloca, sta a indicare potenziali problemi nell'individuazione delle persone adeguate per la gestione del progetto.
</t>
  </si>
  <si>
    <t xml:space="preserve">- E' molto positivo che sia già stato individuato il responsabile del progetto di internazionalizzazione: inizialmente infatti egli ha il compito fondamentale di mantenere più vive possibile l'attenzione e la tensione dell'azienda sul progetto, trascinando l'organizzazione verso l'obiettivo definito. Se le responsabilità e le funzioni fossero parcellizzate in diverse figure e non costituissero l'attività pricipale di nessuna, inevitabilmente finirebbero per essere scavalcate da problemi contingenti che causerebbero ritardi al progetto.
</t>
  </si>
  <si>
    <t>L'azienda nel suo complesso non sembra avere ancora le necessarie motivazione e determinazione per intraprendere con successo il processo di internazionalizzazione. Il rischio, in una tale situazione, è di generare una situazione di confusione e di contrasto interni alle prime difficoltà.</t>
  </si>
  <si>
    <t>Guardinghi</t>
  </si>
  <si>
    <t>L'azienda pare nutrire sentimenti contrastanti nei confronti della scelta di internazionalizzazione, verso la quale evidentemente restano ancora alcune incertezze e perplessità. Peggio sarebbe se l'azienda considerasse il progetto export con una sorta di sufficienza: l'internazionalizzazione è un processo critico per lo sviluppo aziendale che - se non opportunamente affrontato e supportato - può avere conseguenze negative anche per la normale attività aziendale.</t>
  </si>
  <si>
    <t>Determinati</t>
  </si>
  <si>
    <t>La determinazione, la convinzione, perfino le aspettative elevate,  sono strumenti dalle potenzialità insperate per il successo del progetto di internazionalizzazione: la vostra azienda sembra possederne la dose necessaria.</t>
  </si>
  <si>
    <t>Abbandonati</t>
  </si>
  <si>
    <t>La Proprietà e/o Il Management dell'azienda sembrano supportare ben poco il progetto di Internazionalizzazione. Senza un adeguato supporto da parte della direzione, il progetto è destinato ad arenarsi alle prime difficoltà.</t>
  </si>
  <si>
    <t>Controllati</t>
  </si>
  <si>
    <t>La Proprietà e/o il Management dell'azienda sembra supportino il progetto soltanto parzialmente e comunque senza una convinzione totale ed entusiasta. Tale atteggiamento può evolvere verso un supporto più convinto ed entusiasta nel caso di un buon conforto dei risultati, ma anche costituire un ostacolo alla volontà di affrontare e risolvere le prime difficoltà.</t>
  </si>
  <si>
    <t>Sponsorizzati</t>
  </si>
  <si>
    <t>La Proprietà e/o il Management dell'azienda sembrano avere il commitment e l'entusiasmo necessari per supportare il progetto di internazionalizzazione: sebbene questo non esaurisca i problemi, costituisce tuttavia un ottimo presupposto per il successo del progetto export, dal momento che probabilmente, anche se dovessero sorgere difficoltà, non mancheranno la volontà e il supporto per andare avanti.</t>
  </si>
  <si>
    <t>Impietriti</t>
  </si>
  <si>
    <t>L'azienda sembra particolarmente carente riguardo al grado di dinamicità e flessibilità necessarie a rispondere con rapidità agli imprevisti e alle opportunità tipici del commercio sui mercati internazionali. La ragione può risiedere in una scarsa responsabilizzazione e autonomia decisionale da parte delle persone, dovuta forse a uno stile gestionale troppo accentratore o a un'eccessiva staticità dell'azienda negli ultimi anni.</t>
  </si>
  <si>
    <t>Pronti</t>
  </si>
  <si>
    <t>Il grado di dinamicità e flessibilità dell'azienda sembra essere sufficientemente adeguato.</t>
  </si>
  <si>
    <t>Dinamici</t>
  </si>
  <si>
    <t>La dinamicità e la flessibilità sembrano essere tra i punti di forza dell'azienda, che risponde in modo rapido ed efficace alle sollecitazioni del mercato.</t>
  </si>
  <si>
    <t>Nuovi?</t>
  </si>
  <si>
    <t>Il punteggio non particolarmente elevato ottenuto nella sezione relativa alle dimensioni e all'esperienza dell'azienda suggerisce un'azienda molto giovane o molto concentrato su una piccola fetta di mercato. Occorre riflettere se il progetto di internazionalizzazione non sia eccessivamente complesso o oneroso per la vostra azienda.</t>
  </si>
  <si>
    <t>Medi</t>
  </si>
  <si>
    <t>Le dimensioni e l'esperienza della vostra azienda si posizionano su un livello intermedio che dovrebbe costituire una discreta base per il successo del progetto export.</t>
  </si>
  <si>
    <t>Lanciati</t>
  </si>
  <si>
    <t>L'azienda sembra disporre di una buona esperienza e di dimensioni adeguate.</t>
  </si>
  <si>
    <t xml:space="preserve">- Che il responsabile del progetto d'internazionalizzazione possa dedicare non più del 60% del proprio tempo alla gestione del progetto stesso deve destare attenzione: le cose non si fanno da sole ed è ragionevole supporre che - specialmente nei primi tempi - egli dovrà dedicare parecchio tempo alla gestione e alla soluzione delle nuove problematiche che l'azienda si troverà ad affrontare.
</t>
  </si>
  <si>
    <t xml:space="preserve">Il vostro punteggio è di 3,60 punti su 10
</t>
  </si>
  <si>
    <t xml:space="preserve">Forse è un argomento scontato, ma senza la necessaria copertura dal punto di vista finanziario, il progetto di internazionalizzazione non può avere successo. Non avete trascurato qualcosa?
</t>
  </si>
  <si>
    <t xml:space="preserve">- E' preoccupante che riteniate improbabile il reperimento di risorse presso terzi: l'internazionalizzazione non è proprio il tipo di progetto che possa essere affrontato senza una garanzia che le risorse siano disponibili nel momento in cui si rendono necessarie (che, peraltro, dovrebbe essere attentamente pianificato).
</t>
  </si>
  <si>
    <t xml:space="preserve">- La nuova attività tenderà probabilmente ad amplificare le oscillazioni della liquidità aziendale: anche se l'azienda non ha mai dovuto affrontare questo problema nella sua attività sul mercato nazionale, un'attenta pianificazione della liquidità è assolutamente necessaria prima di iniziare l'avventura all'estero.
</t>
  </si>
  <si>
    <t xml:space="preserve">Il vostro punteggio è di 6,25 punti su 10
</t>
  </si>
  <si>
    <t xml:space="preserve">Alcuni problemi per quanto riguarda le risorse tecniche:
</t>
  </si>
  <si>
    <t xml:space="preserve">- Il grado di innovatività di un'azienda è in molti casi un elemento importante per la competitività dell'impresa: è poi particolarmente rilevante quando - essendo nuovi sul mercato - dovete dare ai clienti una ragione per preferirvi ai fornitori abituali. Che giudichiate abbastanza positivamente la vostra azienda riguardo a questo aspetto, sebbene non di per sé determinante, è comunque un aspetto positivo per il successo del progetto.
</t>
  </si>
  <si>
    <t xml:space="preserve">- La qualità tecnica dei prodotti è un aspetto che tende a essere spesso dato per scontato dal mercato e che diventa particolarmente rilevante per il successo (o meglio: per l'insuccesso) dell'azienda proprio quando viene palesemente a mancare. Un eccesso di reclami da parte della clientela è un sintomo di insoddisfazione degno di considerazione: occorre appurare se discenda da reali carenze di natura tecnica o non dipenda piuttosto da una comunicazione o un posizionamento errati. In entrambi i casi, comunque, occorrerà trovare una soluzione, dal momento che producono il medesimo effetto di riduzione del valore percepito dell'offerta da parte del cliente.
</t>
  </si>
  <si>
    <t xml:space="preserve">Per quanto riguarda la dotazione e l'utilizzo delle tecnologie web based, dovreste considerare più attentamente alcuni aspetti.
</t>
  </si>
  <si>
    <t xml:space="preserve">- Il sito Internet è come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Verificate che il sito sia realizzato in modo professionale: un sito non aggiornato, o dall'aspetto trascurato e casereccio dà un'immagine di precarietà e inaffidabilità alla vostra azienda.
</t>
  </si>
  <si>
    <t xml:space="preserve">- La posta elettronica è ormai il mezzo più utilizzato per le comunicazioni tra aziende. Se intendete avere rapporti con clienti e partners esteri non potrete più fare a meno di utilizzarla anche per le comunicazioni esterne.
</t>
  </si>
  <si>
    <t xml:space="preserve">- Un solo indirizzo comune a tutto il personale di contatto è davvero troppo poco: dà a chi scrive la sensazione che il messaggio possa finire alla persona sbagliata e non essere mai ricevuto. Se avete la preoccupazione che il personale possa fare un uso improprio della posta elettronica, potrete far configurare da un esperto un sistema di filtraggio adeguato.
</t>
  </si>
  <si>
    <t>Occorre che l'azienda rifletta accuratamente sulle ragioni che ne hanno decretato i successi e gli insuccessi sul mercato italiano, se alcune condizioni possano ripetersi sui mercati esteri e se tali condizioni possano essere fonti di successo anche su tali mercati. Il punteggio intermedio che hai ottenuto suggerisce la necessità di alcuni approfondimenti.</t>
  </si>
  <si>
    <t>La tua azienda sembra aver riflettuto adeguatamente sulle ragioni che ne hanno decretato i successi e gli insuccessi sul mercato italiano. Tale analisi è un ottimo presupposto per decisioni lucide e ben orientate.</t>
  </si>
  <si>
    <t>L'azienda non sembra avere le idee molto chiare riguardo alle politiche da adottare con riferimento ai diversi strumenti di marketing. Ciò è particolarmente grave, dal momento che il cosiddetto 'marketing mix' è ciò che praticamente il cliente 'vede' di tutte le analisi e le strategie definite in azienda.</t>
  </si>
  <si>
    <t>Ottieni nuovamente un risultato intermedio, sintomo di una riflessione non completamente approfondita, anche su un argomento - come la definizione degli strumenti di marketing - quanto mai di carattere pratico e immediatamente percepibile da parte del mercato (e proprio per questo particolarmente importante).</t>
  </si>
  <si>
    <t>L'azienda sembra avere le idee molto chiaro riguardo alle strategie da adottare rispetto alla configurazione dei principali strumenti di marketing, aspetto quanto mai di carattere pratico e immediatamente percepibile da parte del mercato (e proprio per questo particolarmente importante).</t>
  </si>
  <si>
    <t>Da una parte, le aziende sembrano spesso considerare il prezzo, se non proprio l'unico, certamente lo Strumento di marketing per antonomasia, scartando a priori qualunque strategia che comporti differenze significative in termini di prezzo nei confronti della media dei concorrenti; d'altra parte - le stesse aziende - hanno le idee assolutamente confuse riguardo alle innumerevoli possibilità di gestione della leva prezzo (cosa questo per lo meno sorprendente, dal momento che - data l'importanza riconosciuta a questo aspetto - ci si aspetterebbe che le aziende lo approfondissero in ogni suo aspetto). La tua azienda, in particolare, sembra avere le idee davvero confuse sull'argomento…</t>
  </si>
  <si>
    <t>Da una parte, le aziende sembrano spesso considerare il prezzo, se non proprio l'unico, certamente lo Strumento di marketing per antonomasia, scartando a priori qualunque strategia che comporti differenze significative in termini di prezzo nei confronti della media dei concorrenti; d'altra parte - le stesse aziende - hanno le idee assolutamente confuse riguardo alle innumerevoli possibilità di gestione della leva prezzo (cosa questo per lo meno sorprendente, dal momento che - data l'importanza riconosciuta a questo aspetto - ci si aspetterebbe che le aziende lo approfondissero in ogni suo aspetto). La tua azienda si colloca a un livello intermedio che richiede, come al solito, ulteriori approfondimenti.</t>
  </si>
  <si>
    <t>Il prezzo è una delle leve di marketing più dirette e più immediatamente percepibili da parte del mercato. E' particolarmente positivo che l'azienda si mostri  in grado di padroneggiare i diversi modi di gestire tale strumento in funzione delle condizioni di mercato e degli obiettivi che intende raggiungere.</t>
  </si>
  <si>
    <t>L'abitudine a formalizzare gli obiettivi e le strategie in documenti di pianificazione e di budgeting, è  di fondamentale importanza per la misura dei risultati (e degli eventuali scostamenti), l'orientamento delle decisioni e la valutazione delle persone. La tua azienda dovrebbe porsi il problema il più presto possibile.</t>
  </si>
  <si>
    <t>I documenti di pianificazione e di budgeting sono particolarmente importanti per il progetto di internazionalizzazione perché spesso è necessario un po' di tempo per ottenere i primi risultati veramente positivi e il rischio di scoraggiarsi troppo presto  è reale in mancanza di previsioni formalizzate e condivise.</t>
  </si>
  <si>
    <t>L'abitudine a formalizzare gli obiettivi e le strategie in documenti di pianificazione e di budgeting, è  di fondamentale importanza per la misura dei risultati (e degli eventuali scostamenti), l'orientamento delle decisioni e la valutazione delle persone. D'altra parte in azienda sembra esserne piena consapevolezza.</t>
  </si>
  <si>
    <t>Sì, quasi sempre</t>
  </si>
  <si>
    <t>Vision</t>
  </si>
  <si>
    <t>E' stata definita e formalizzata la 'vision' dell'azienda per il futuro?</t>
  </si>
  <si>
    <t>Sì, ma non è stata formalizzata per iscritto</t>
  </si>
  <si>
    <t>La 'Vision' viene comunicata, sottolineata e diffusa in azienda in ogni occasione?</t>
  </si>
  <si>
    <t>Mai</t>
  </si>
  <si>
    <t>Molto</t>
  </si>
  <si>
    <t>Sempre</t>
  </si>
  <si>
    <t>Vi sembra che l'azienda stia trovando le strade che conducono alla realizzazione della vision?</t>
  </si>
  <si>
    <t>Con estrema difficoltà</t>
  </si>
  <si>
    <t>La Vision dell'azienda cambia man mano che gli obiettivi vengono raggiunti?</t>
  </si>
  <si>
    <t>Come definireste l'orientamento della vostra azienda?</t>
  </si>
  <si>
    <t>L'azienda ha la volontà di guardare al futuro e agli obiettivi che si è posta, ma l'eredità del passato pone alcune difficoltà</t>
  </si>
  <si>
    <t>L'azienda è orientata al futuro e agli obiettivi che si è prefissa di raggiungere</t>
  </si>
  <si>
    <t>Motivazione</t>
  </si>
  <si>
    <t>La decisione di intraprendere un processo di internazionalizzazione…</t>
  </si>
  <si>
    <t>…è tesa a cogliere un'opportunità che si è presentata all'azienda</t>
  </si>
  <si>
    <t>La proprietà è cosciente della necessità di avvalersi di risorse esterne per lo sviluppo delle competenze necessarie alla gestione dei mercati esteri?</t>
  </si>
  <si>
    <t>L'azienda dispone di tutte le risorse necessarie</t>
  </si>
  <si>
    <t>Scarsi</t>
  </si>
  <si>
    <t>Marginali</t>
  </si>
  <si>
    <t>Sufficienti</t>
  </si>
  <si>
    <t>Massimi</t>
  </si>
  <si>
    <t>Rilevanti</t>
  </si>
  <si>
    <t>Come definiresti le aspettative riguardo al progetto di internazionalizzazione?</t>
  </si>
  <si>
    <t>Nessuna in particolare</t>
  </si>
  <si>
    <t>Molto elevate</t>
  </si>
  <si>
    <t>Scarse</t>
  </si>
  <si>
    <t>La comunicazione della decisione di intraprendere il processo di internazionalizzazione…</t>
  </si>
  <si>
    <t>Forse è un argomento scontato, ma senza la necessaria copertura dal punto di vista finanziario, il progetto di internazionalizzazione non può avere successo.</t>
  </si>
  <si>
    <t>Forse è un argomento scontato, ma senza la necessaria copertura dal punto di vista finanziario, il progetto di internazionalizzazione non può avere successo. Non avete trascurato qualcosa?</t>
  </si>
  <si>
    <t>Coperti</t>
  </si>
  <si>
    <t>La buona disponibilità di risorse finanziarie che l'azienda sembra possedere o poter ottenere è ovviamente uno dei presupposti per il successo del progetto.</t>
  </si>
  <si>
    <t>Critici</t>
  </si>
  <si>
    <t>La situazione della vostra azienda, per quanto riguarda le risorse tecniche, è potenzialmente critica  in ottica export:</t>
  </si>
  <si>
    <t>Alcuni problemi per quanto riguarda le risorse tecniche:</t>
  </si>
  <si>
    <t>Le risorse tecniche dell'azienda sembrano adeguate.</t>
  </si>
  <si>
    <t>Old fashioned</t>
  </si>
  <si>
    <t>Disporre di tecnologie di comunicazione avanzate (se ancora si possono definire tali mezzi diffusissimi come quelli basati sul web) e utilizzarle al meglio, non è questione di moda: è un fattore indispensabile per l'efficacia e la velocità delle comunicazioni e - forse più importante - rappresenta un fattore fondamentale per l'immagine aziendale. Il profilo che risulta dal questionario è decisamente inadeguato.</t>
  </si>
  <si>
    <t>Semitecnologici</t>
  </si>
  <si>
    <t>Per quanto riguarda la dotazione e l'utilizzo delle tecnologie web based, dovreste considerare più attentamente alcuni aspetti.</t>
  </si>
  <si>
    <t>Moderni</t>
  </si>
  <si>
    <t>L'azienda sembra disporre e utilizzare le tecnologie di comunicazione telematica in modo adeguato.</t>
  </si>
  <si>
    <t>praticamente inesistente: di fatto tutte le decisioni sono prese da un numero molto ristretto di responsabili</t>
  </si>
  <si>
    <t>&lt;-- TORNA AL QUESTIONARIO</t>
  </si>
  <si>
    <t>Estremizzando, si può affermare che il massimo risultato che un'azienda può ottenere in una attività, è idealmente determinato dalle risorse materiali e immateriali che questa possiede: organizzazione, marketing, strategie finanziarie, occasioni, fortuna; sono tutti elementi 'soft' che servono per sfruttare al massimo il potenziale già determinato dalla struttura aziendale e per orientarne la configurazione futura. Sebbene a volte sembri di poter compensare con l'abilità, l'impegno e l'esperienza carenze di tipo strutturale, in realtà non si sta facendo altro che sfruttare al massimo le risorse di cui si dispone. Il punteggio medio ottenuto suggerisce la necessità di individuare attentamente le carenze strutturali dell'azienda, valutando l'impatto che le stesse possono avere nell'ambito del progetto di internazionalizzazione e definendo una strategia di sviluppo adeguata.</t>
  </si>
  <si>
    <t>Estremizzando, si può affermare che il massimo risultato che un'azienda può ottenere in una attività, è idealmente determinato dalle risorse materiali e immateriali che questa possiede: organizzazione, marketing, strategie finanziarie, occasioni, fortuna; sono tutti elementi 'soft' che servono per sfruttare al massimo il potenziale già determinato dalla struttura aziendale e per orientarne la configurazione futura. Sebbene a volte sembri di poter compensare con l'abilità, l'impegno e l'esperienza carenze di tipo strutturale, in realtà non si sta facendo altro che sfruttare al massimo le risorse di cui si dispone. L'azienda ottiene un punteggio alto che indica che dispone di un potenziale adeguato per lo sviluppo del processo di internazionalizzazione. Che il violinista disponga di uno Stradivari, tuttavia, non garantisce di per sé l'eccellenza del concerto…</t>
  </si>
  <si>
    <t>Non è stata data nessuna comunicazione in azienda della decisione presa riguardo al progetto di internazionalizzazione</t>
  </si>
  <si>
    <t>…è stata data senza particolare enfasi</t>
  </si>
  <si>
    <t>…è stata data ufficialmente sottolineando il valore strategico del progetto</t>
  </si>
  <si>
    <t>Supporto Manageriale</t>
  </si>
  <si>
    <t>Flessibilità</t>
  </si>
  <si>
    <t>Come valuteresti il grado di flessibilità e di dinamicità dell'azienda (in particolare dell'area commerciale e marketing)?</t>
  </si>
  <si>
    <t>Eccellente</t>
  </si>
  <si>
    <t>Buono</t>
  </si>
  <si>
    <t>Discreto</t>
  </si>
  <si>
    <t>Scarso</t>
  </si>
  <si>
    <t>Molto scarso</t>
  </si>
  <si>
    <t>Avete una politica di personalizzazione dell’offerta in base alle esigenze del cliente ben definita?</t>
  </si>
  <si>
    <t>Le richieste vengono valutate caso per caso</t>
  </si>
  <si>
    <t>L’azienda non accetta alcuna richiesta di personalizzazione</t>
  </si>
  <si>
    <t>Non appropriata</t>
  </si>
  <si>
    <t>Sì, la richiesta viene accettata o respinta in base a criteri formalizzati e oggettivi</t>
  </si>
  <si>
    <t>La capacità di instaurare e mantenere le relazioni con i clienti e con i partner è…</t>
  </si>
  <si>
    <t>…scarsa</t>
  </si>
  <si>
    <t>…uno dei reali punti di forza dell'azienda</t>
  </si>
  <si>
    <t>…una delle zone d'ombra più preoccupanti dell'azienda</t>
  </si>
  <si>
    <t>…discreta</t>
  </si>
  <si>
    <t>…buona</t>
  </si>
  <si>
    <t>L'azienda ha l'abitudine di avvalersi di collaboratori e consulenti esterni?</t>
  </si>
  <si>
    <t>Si', con una certa frequenza</t>
  </si>
  <si>
    <t>Raramente</t>
  </si>
  <si>
    <t>No, mai</t>
  </si>
  <si>
    <t>Struttura</t>
  </si>
  <si>
    <t>Dimensioni ed esperienza</t>
  </si>
  <si>
    <t>Da quanto tempo la tua azienda opera nel settore di attività scelto per l’internazionalizzazione?</t>
  </si>
  <si>
    <t>Oltre dieci anni</t>
  </si>
  <si>
    <t>Da sei a dieci anni</t>
  </si>
  <si>
    <t>Da due a cinque anni</t>
  </si>
  <si>
    <t>Come definiresti la tua azienda in termini di dimensione rispetto al settore di riferimento?</t>
  </si>
  <si>
    <t>Molto piccola</t>
  </si>
  <si>
    <t>Media</t>
  </si>
  <si>
    <t>Grande</t>
  </si>
  <si>
    <t>Piccola</t>
  </si>
  <si>
    <t>Qual è stato l’andamento delle vendite negli ultimi tre anni?</t>
  </si>
  <si>
    <t>Crescita</t>
  </si>
  <si>
    <t>Per la complessità, il grado di novità del progetto di internazionalizzazione, nonché il dispendio di tempo e di risorse che esso richiede, è di fondamentale importanza che sia individuata una risorsa a cui affidarne la responsabilità e che sia dotata di reale potere decisionale. Sotto questo punto di vista la vostra azienda sembra presentare una lacuna abbastanza grave.</t>
  </si>
  <si>
    <t>Le aziende sono entità composte da decine, centinaia o migliaia di persone, risorse tecniche e finanziarie di vario genere, strutture, procedure, ecc. Malgrado questa apparente discontinuità ed eterogeneità del loro essere, chiunque abbia qualche esperienza non può negare che le aziende - certe aziende in particolare - siano dotate di una loro precisa e profonda personalità, che in alcuni casi, quelli di maggiore successo, è particolarmente spiccata e riconoscibile. Alla base del successo di ogni iniziativa aziendale, e specialmente di iniziative che coinvolgono profondamente l'azienda a moltissimi livelli come l'internazionalizzazione, stanno proprio quelle caratteristiche dell'azienda stessa così difficilmente definibili e pure così facilmente riscontrabili come la personalità, la convinzione, la chiarezza e l'unità di intenti, la capacità di focalizzare i propri sforzi nella direzione degli obiettivi, ecc. Per queste ragioni il punteggio basso ottenuto in questa prima Sezione, che abbiamo chiamato 'Focus' risulta abbastanza preoccupante in ottica di sviluppo internazionale dell'azienda. I commenti successivi alle singole sottosezioni vi permettono di approfondire i motivi di questo risultato insoddisfacente.</t>
  </si>
  <si>
    <t>Le aziende sono entità composte da decine, centinaia o migliaia di persone, risorse tecniche e finanziarie di vario genere, strutture, procedure, ecc. Malgrado questa apparente discontinuità ed eterogeneità del loro essere, chiunque abbia qualche esperienza non può negare che le aziende - certe aziende in particolare - siano dotate di una loro precisa e profonda personalità, che in alcuni casi, quelli di maggiore successo, è particolarmente spiccata e riconoscibile. Alla base del successo di ogni iniziativa aziendale, e specialmente di iniziative che coinvolgono profondamente l'azienda a moltissimi livelli come l'internazionalizzazione, stanno proprio quelle caratteristiche dell'azienda stessa così difficilmente definibili e pure così facilmente riscontrabili come la personalità, la convinzione, la chiarezza e l'unità di intenti, la capacità di focalizzare i propri sforzi nella direzione degli obiettivi, ecc. Il punteggio medio ottenuto in questa prima Sezione, che abbiamo chiamato 'Focus', risulta mediamente soddisfacente in ottica di sviluppo internazionale dell'azienda. I commenti successivi alle singole sottosezioni vi permettono di approfondire i motivi di questo risultato.</t>
  </si>
  <si>
    <t>''Conosci il tuo nemico' - Senza giungere a tali bellicose estremizzazioni (spesso nel mercato c'è posto per operare con successo per diverse aziende e in un clima anche di corretta e collaborativa competizione), l'abitudine a raccogliere e ad analizzare informazioni sui concorrenti è una delle migliori strategie per affrontare ambienti caratterizzati anche da forte competitività, come risultano spesso essere i mercati esteri. La tua azienda mostra, in questo senso, sia punti di forza che di debolezza.</t>
  </si>
  <si>
    <t>E' logico che per il progetto di internazionalizzazione siano necessarie informazioni aggiuntive a quelle abitualmente raccolte per l'attività sul mercato italiano. E' importante individuarle attentamente, al fine di implementare sistemi di raccolta e di gestione adeguati.</t>
  </si>
  <si>
    <t>E' abbastanza improbabile che i clienti abbiano tutti esigenze e caratteristiche diverse. E' opportuno riflettere su quali siano le differenze davvero significative al fine di definire un numero di approcci strategici differenti per diversi gruppi di clienti, mantenendo al contempo un criterio di economicità.</t>
  </si>
  <si>
    <t>Vengono definiti obiettivi espliciti e condivisi per il personale aziendale?</t>
  </si>
  <si>
    <t>Qualche volta</t>
  </si>
  <si>
    <t>Regolarmente</t>
  </si>
  <si>
    <t>Gli obiettivi definiti sono realistici e oggettivamente misurabili?</t>
  </si>
  <si>
    <t>Definire obiettivi poco realistici o - peggio - non oggettivamente misurabili tende a creare tensioni tra l'azienda e il personale, cui sembra non vengano mai riconosciuti realmente i meriti e i risultati ottenuti.</t>
  </si>
  <si>
    <t>Non molto</t>
  </si>
  <si>
    <t>L'azienda non definisce abitualmente obiettivi per il personale</t>
  </si>
  <si>
    <t>Le persone sono effettivamente valutate in base al raggiungimento degli obiettivi assegnati?</t>
  </si>
  <si>
    <t>No, se non in minima parte</t>
  </si>
  <si>
    <t>Sono state definite e rese note politiche di incentivazione esplicite per il personale?</t>
  </si>
  <si>
    <t>No, affatto</t>
  </si>
  <si>
    <t>No, se non per poche figure particolari</t>
  </si>
  <si>
    <t>Soltanto per alcuni ruoli</t>
  </si>
  <si>
    <t>Sì, per gran parte dei ruoli</t>
  </si>
  <si>
    <t>Sinceramente, quale ritenete sia il giudizio del personale riguardo al sistema di incentivazione utilizzato in azienda?</t>
  </si>
  <si>
    <t>Ottimo</t>
  </si>
  <si>
    <t>Contraddittorio</t>
  </si>
  <si>
    <t>Pessimo</t>
  </si>
  <si>
    <t>L'azienda non ha definito alcun sistema di incentivazione per il personale</t>
  </si>
  <si>
    <t>''Conosci il tuo nemico' - Senza giungere a tali bellicose estremizzazioni (spesso nel mercato c'è posto per operare con successo per diverse aziende e in un clima anche di corretta e collaborativa competizione), l'abitudine a raccogliere e ad analizzare informazioni sui concorrenti è una delle migliori strategie per affrontare ambienti caratterizzati anche da forte competitività, come risultano spesso essere i mercati esteri. La tua azienda sembra tenere nella dovuta considerazione tali aspetti.</t>
  </si>
  <si>
    <t>È basato su una tecnologia innovativa e a rapido sviluppo</t>
  </si>
  <si>
    <t>È di tipo non tecnologico</t>
  </si>
  <si>
    <t>Nei mercati esteri d'interesse ritieni che il tuo prodotto possa risultare:</t>
  </si>
  <si>
    <t>Più competitivo che sul mercato Italiano</t>
  </si>
  <si>
    <t>Meno competitivo che sul mercato Italiano</t>
  </si>
  <si>
    <t>Competitivo come sul mercato Italiano</t>
  </si>
  <si>
    <t>I tempi e le modalità di trasporto possono incidere negativamente sulla durata e sulla deperibilità del prodotto?</t>
  </si>
  <si>
    <t>Sì, in modo rilevante</t>
  </si>
  <si>
    <t>Il prodotto della tua azienda risulta particolarmente delicato, difficile o costoso da trasportare?</t>
  </si>
  <si>
    <t>Sì, decisamente</t>
  </si>
  <si>
    <t>Adattamento</t>
  </si>
  <si>
    <t>Occorre apportare delle modifiche ai prodotti della vostra azienda per renderli conformi alle esigenze dei clienti esteri o alle normative vigenti nei paesi di sbocco?</t>
  </si>
  <si>
    <t>Sì, marginali</t>
  </si>
  <si>
    <t>Sì, rilevanti</t>
  </si>
  <si>
    <t>Non necessariamente</t>
  </si>
  <si>
    <t>Nel caso occorra apportare modifiche ai prodotti per renderli conformi alle esigenze dei clienti esteri, ritenete che apportare tali modifiche sia:</t>
  </si>
  <si>
    <t>Possibile e non particolarmente problematico</t>
  </si>
  <si>
    <t>Praticamente impossibile</t>
  </si>
  <si>
    <t>Possibile ma estremamente problematico</t>
  </si>
  <si>
    <t>Non occorre apportare modifiche ai prodotti</t>
  </si>
  <si>
    <t>Possibile ma abbastanza problematico</t>
  </si>
  <si>
    <t>L’imballaggio è adatto ai mezzi di trasporto che saranno utilizzati?</t>
  </si>
  <si>
    <t>No, ma è facilmente modificabile</t>
  </si>
  <si>
    <t>No ed è difficilmente modificabile</t>
  </si>
  <si>
    <t>Il prodotto non necessita d'imballaggio</t>
  </si>
  <si>
    <t>La documentazione di accompagnamento del prodotto è conforme alle normative dei paesi d'interesse (che possono essere differenti da quelle italiane)?</t>
  </si>
  <si>
    <t>Possiamo azzardare senza timore di andare troppo lontano dalla verità, che il prezzo non è affatto l'unico elemento tenuto in considerazione dai clienti nella scelta. Se avete questa impressione, probabilmente il mercato attribuisce alla vostra offerta un livello qualitativo molto scarso.</t>
  </si>
  <si>
    <t>Tranne che in rari casi, il prezzo non è l'elemento più importante per la scelta del cliente. E' un'idea diffusa e abbastanza pericolosa, perché tende a distogliere l'attenzione da tutti quegli elementi che determinano il valore percepito complessivo dell'offerta.</t>
  </si>
  <si>
    <t>Le persone dovrebbero essere valutate sulla base del confronto tra i risultati raggiunti e gli obiettivi assegnati. Più sono espliciti gli obiettivi e misurabili i risultati, minori saranno le tensioni generate dal processo di valutazione.</t>
  </si>
  <si>
    <t>Attenzione a non trascurare mai, per nessuna ragione gli aspetti finanziari della gestione: entrate ed uscite finanziarie (cioè, semplificando, di denaro nudo e crudo) devono essere programmate con cura e competenza, in modo da risultare sempre compatibili con la situazione finanziaria dell'azienda.</t>
  </si>
  <si>
    <t>Il profitto è una misura della redditività aziendale in termini economici, mentre il cash flow riguarda il flusso di denaro liquido in entrata e in uscita. Confondere questi due valori o - peggio - basare le proprie valutazioni soltanto su uno dei due può portare a spiacevoli conseguenze: basti pensare, ad esempio, che il profitto è positivamente influenzato dal fatturato indipendentemente dal fatto che le fatture siano state o meno pagate dai clienti.</t>
  </si>
  <si>
    <t>Il prodotto non necessita di documentazione</t>
  </si>
  <si>
    <t>Le eventuali indicazioni scritte (poste sul prodotto, sulla confezione, nella documentazione, ecc.) sono o saranno tradotte nelle lingue dei paesi in cui si intende esportare, anche quando questo non risponda a un obbligo di legge?</t>
  </si>
  <si>
    <t>Soltanto in inglese</t>
  </si>
  <si>
    <t>Non vi è alcuna indicazione scritta</t>
  </si>
  <si>
    <t>Servizio</t>
  </si>
  <si>
    <t>L’utilizzo del tuo prodotto:</t>
  </si>
  <si>
    <t>Richiede la lettura di una semplice documentazione introduttiva</t>
  </si>
  <si>
    <t>Richiede una spiegazione introduttiva o una dimostrazione</t>
  </si>
  <si>
    <t>È intuitivo e immediato</t>
  </si>
  <si>
    <t>Richiede una formazione tecnica</t>
  </si>
  <si>
    <t>Il prodotto deve essere installato o assemblato in loco da personale qualificato?</t>
  </si>
  <si>
    <t>Il cliente deve essere assistito nella scelta e nella configurazione del prodotto più adatto alle sue esigenze o è in grado di riconoscere autonomamente i possibili vantaggi legati alla scelta dei vostri prodotti?</t>
  </si>
  <si>
    <t>L’assistenza non è indispensabile ma è opportuna</t>
  </si>
  <si>
    <t>Il cliente è in grado di scegliere autonomamente il prodotto più adatto alle sue esigenze</t>
  </si>
  <si>
    <t>È necessaria un’assistenza</t>
  </si>
  <si>
    <t>Ricevete mai reclami che riguardano il livello di assistenza che la vostra azienda garantisce in fase di configurazione, installazione o formazione all'utilizzo dei prodotti?</t>
  </si>
  <si>
    <t>Sì, frequentemente</t>
  </si>
  <si>
    <t>Abbastanza raramente</t>
  </si>
  <si>
    <t>La necessità di adattare l'offerta alle esigenze (e spesso alle leggi e ai  regolamenti) di ogni mercato è uno degli aspetti critici del commercio internazionale. Il punteggio ottenuto è piuttosto basso e necessita di ulteriori analisi.</t>
  </si>
  <si>
    <t>La necessità di adattare l'offerta alle esigenze (e spesso alle leggi e ai  regolamenti) di ogni mercato è uno degli aspetti critici del commercio internazionale. Le risposte date collocano l'azienda a un livello intermedio.</t>
  </si>
  <si>
    <t>La necessità di adattare l'offerta alle esigenze (e spesso alle leggi e ai  regolamenti) di ogni mercato è uno degli aspetti critici del commercio internazionale. Sotto questo aspetto l'azienda non sembra avere problemi.</t>
  </si>
  <si>
    <t>Se il tipo di prodotto richiede un'assistenza particolare in fase di scelta, configurazione o installazione, potrebbe rappresentare una potenziale difficoltà per l'azienda fornire tali livelli di servizio in modo adeguato sui mercati esteri.</t>
  </si>
  <si>
    <t>Se il tipo di prodotto richiede un'assistenza particolare in fase di scelta, configurazione o installazione, potrebbe rappresentare una potenziale difficoltà per l'azienda fornire tali livelli di servizio in modo adeguato sui mercati esteri. Occorre capitalizzare adeguatamente l'esperienza maturata sul mercato domestico e monitorare continuamente e attentamente  il livello di soddisfazione dei clienti.</t>
  </si>
  <si>
    <t>Il punteggio ottenunto sembra soddisfacente.</t>
  </si>
  <si>
    <t>Così come per il punto precedente, la capacità di fornire anche all'estero un livello adeguato di  assistenza dopo la vendita è uno dei punti potenzialmente critici del commercio internazionale. Il punteggio ottenuto è particolarmente basso e preoccupante.</t>
  </si>
  <si>
    <t>Verosimilmente ai clienti non interessano nulla i vostri costi: stabilire i prezzi sulla base dei costi è una pericolosa scorciatoia che può funzionare per un periodo limitato di tempo in settori in cui il livello dei costi è quasi perfettamente livellato per tutti i concorrenti. Generalmente produce risultati inefficaci e paradossali.</t>
  </si>
  <si>
    <t>Stabilire i prezzi soltanto sulla base dell'analisi dei prezzi dei concorrenti è un procedimento che può portare a una politica aziendale eccessivamente adattiva e - in definitiva - a rinunciare all'utilizzo del prezzo come leva attiva di marketing.</t>
  </si>
  <si>
    <t>Nella contrattazione dei prezzi con i clienti, occorre porre attenzione a non entrare in un meccanismo per cui si tende a concedere sempre di più, finendo per diventarne come ostaggi.</t>
  </si>
  <si>
    <t>La concessione di sconti soltanto sulla base di considerazioni personali e soggettive da parte dei singoli responsabili aziendali, tende - con l'aumentare dell'attività - a diventare un processo eccessivamente dispendioso in termini di tempo, nonché a creare colli di bottiglia nel processo di contrattazione.</t>
  </si>
  <si>
    <t>Forse nella vostra nuova attività di esportazione sarete costretti a rivedere la vostra politica di ripudio degli sconti. Lo sconto è uno strumento di marketing che può risultare molto efficace a patto che sia correttamente pianificato e vengano definiti criteri oggettivi per l'individuazione delle situazioni in cui concedere sconti e l'ammontare degli stessi.</t>
  </si>
  <si>
    <t>Analogamente agli sconti, anche le dilazioni di pagamento dovrebbero essere concesse sulla base di criteri oggettivi ed espliciti, sia per quanto riguarda l'individuazione delle situazioni in cui la dilazione può essere concessa, sia per la determinazione dell'ammontare della stessa.</t>
  </si>
  <si>
    <t>Le aziende sono entità composte da decine, centinaia o migliaia di persone, risorse tecniche e finanziarie di vario genere, strutture, procedure, ecc. Malgrado questa apparente discontinuità ed eterogeneità del loro essere, chiunque abbia qualche esperienza non può negare che le aziende - certe aziende in particolare - siano dotate di una loro precisa e profonda personalità, che in alcuni casi, quelli di maggiore successo, è particolarmente spiccata e riconoscibile. Alla base del successo di ogni iniziativa aziendale, e specialmente di iniziative che coinvolgono profondamente l'azienda a moltissimi livelli come l'internazionalizzazione, stanno proprio quelle caratteristiche dell'azienda stessa così difficilmente definibili e pure così facilmente riscontrabili come la personalità, la convinzione, la chiarezza e l'unità di intenti, la capacità di focalizzare i propri sforzi nella direzione degli obiettivi, ecc. Per queste ragioni il punteggio elevato ottenuto in questa prima Sezione, che abbiamo chiamato 'Focus' risulta particolarmente promettente in ottica di sviluppo internazionale dell'azienda. I commenti successivi alle singole sottosezioni vi permettono di approfondire i motivi di questo risultato soddisfacente.</t>
  </si>
  <si>
    <t>Per la complessità, il grado di novità del progetto di internazionalizzazione, nonché il dispendio di tempo e di risorse che esso richiede, è di fondamentale importanza che sia individuata una risorsa a cui affidarne la responsabilità e che sia dotata di reale potere decisionale. Il punteggio intermedio, nel quale la vostra azienda si colloca, sta a indicare potenziali problemi nell'individuazione delle persone adeguate per la gestione del progetto.</t>
  </si>
  <si>
    <t>Avere individuato le persone giuste, essere coscienti delle responsabilità e dell'autonomia che occorre dare loro, è un asset importante per il successo del progetto export. La vostra azienda sembra essere particolarmente a posto sotto questo punto di vista.</t>
  </si>
  <si>
    <t>Poveri</t>
  </si>
  <si>
    <t>In modo generalmente positivo: nella maggior parte dei casi le persone le trovano utili per il loro lavoro</t>
  </si>
  <si>
    <t>Le persone le considerano uno strumento irrinunciabile di supporto e di guida per il loro lavoro</t>
  </si>
  <si>
    <t>Marketing</t>
  </si>
  <si>
    <t>Clienti</t>
  </si>
  <si>
    <t>Come valuti l'orientamento al cliente dell'azienda?</t>
  </si>
  <si>
    <t>Sufficiente</t>
  </si>
  <si>
    <t>Come valuteresti il livello della concorrenza che l'azienda è abituata ad affrontare sul mercato italiano?</t>
  </si>
  <si>
    <t>Difficile</t>
  </si>
  <si>
    <t>Particolarmente difficile ed aggressivo</t>
  </si>
  <si>
    <t>Ritieni che i punti di forza che l'azienda ritiene di avere siano adeguatamente riconosciuti dal mercato?</t>
  </si>
  <si>
    <t>Molto poco</t>
  </si>
  <si>
    <t>Marketing Mix</t>
  </si>
  <si>
    <t>Avete una politica di comunicazione e promozione dei vostri servizi ben definita e articolata?</t>
  </si>
  <si>
    <t>No, poiché i clienti sono sempre gli stessi da anni</t>
  </si>
  <si>
    <t>Ritenete che il modo in cui attualmente l'azienda trova i propri clienti possa essere efficace anche all'estero?</t>
  </si>
  <si>
    <t>No, ma abbiamo individuato una strategia alternativa</t>
  </si>
  <si>
    <t>No, e non abbiamo ancora individuato una strategia alternativa</t>
  </si>
  <si>
    <t>Per quanto riguarda la distribuzione:</t>
  </si>
  <si>
    <t>i distributori vengono utilizzati secondo le opportunità che di volta in volta si presentano</t>
  </si>
  <si>
    <t>i distributori sono i clienti dell'azienda, che orienta ad essi la gran parte dei propri sforzi di marketing</t>
  </si>
  <si>
    <t>nel nostro settore non c'è alcuno spazio di manovra per quello che riguarda la distribuzione che è di fatto standardizzata per tutte le aziende</t>
  </si>
  <si>
    <t>è considerata uno strumento di marketing importante, da gestire a livello strategico coerentemente con le caratteristiche del mercato finale e con gli obiettivi aziendali</t>
  </si>
  <si>
    <t>Ritenete che le attuali scelte di canale distributivo possano essere efficaci anche per i mercati esteri?</t>
  </si>
  <si>
    <t>No, ma abbiamo già individuato le alternative</t>
  </si>
  <si>
    <t>L'azienda mette in atto una politica attiva di ricerca, selezione e gestione dei partner commerciali?</t>
  </si>
  <si>
    <t>No, l'azienda tende a essere abbastanza diffidente in proposito</t>
  </si>
  <si>
    <t>No, si colgono fondamentalmente le occasioni che si presentano</t>
  </si>
  <si>
    <t>Pricing</t>
  </si>
  <si>
    <t>Nella vostra azienda il prezzo viene considerato…</t>
  </si>
  <si>
    <t>…praticamente l'unico elemento che il cliente prende in considerazione nella scelta</t>
  </si>
  <si>
    <t>…l'elemento più importante nella scelta del cliente</t>
  </si>
  <si>
    <t>…un importante strumento di marketing</t>
  </si>
  <si>
    <t>Sulla base di quali elementi vengono definiti i prezzi?</t>
  </si>
  <si>
    <t>Principalmente sulla base di dati di costo</t>
  </si>
  <si>
    <t>Principalmente sulla base dei prezzi praticati dai concorrenti</t>
  </si>
  <si>
    <t>Principalmente sulla base delle trattative che intercorrono con i singoli clienti/distributori</t>
  </si>
  <si>
    <t>Principalmente sulla base di considerazioni che riguardano la tipologia dell'offerta e il posizionamento desiderato</t>
  </si>
  <si>
    <t>Avete una politica di sconti ben definita?</t>
  </si>
  <si>
    <t>No, gli sconti vengono decisi caso per caso</t>
  </si>
  <si>
    <t>L'azienda non concende sconti a nessuno</t>
  </si>
  <si>
    <t>Avete una politica definita per le dilazioni di pagamento?</t>
  </si>
  <si>
    <t>L’azienda non concede dilazioni di credito, benché potrebbe farlo</t>
  </si>
  <si>
    <t>L’azienda concede dilazioni allineate agli usi del settore</t>
  </si>
  <si>
    <t>Le dilazioni vengono concesse caso per caso in base a criteri formalizzati e oggettivi</t>
  </si>
  <si>
    <t>Le dilazioni vengono concesse in base alle richieste del cliente valutando caso per caso</t>
  </si>
  <si>
    <t>Ritenete che i prezzi attualmente praticati dall'azienda possano essere competitivi sui mercati esteri d'interesse?</t>
  </si>
  <si>
    <t>Sì, sulla base di informazioni oggettive di cui l'azienda dispone</t>
  </si>
  <si>
    <t>Probabilmente sì</t>
  </si>
  <si>
    <t>Probabilmente no</t>
  </si>
  <si>
    <t>Sistemi</t>
  </si>
  <si>
    <t>Pianificazione</t>
  </si>
  <si>
    <t>L'azienda è abituata a redigere documenti di pianificazione strategica e operativa (business plan) per la formalizzazione dei propri progetti di sviluppo?</t>
  </si>
  <si>
    <t>Spesso</t>
  </si>
  <si>
    <t>Sulla base dei risultati ottenuti nell'anno o negli anni precedenti</t>
  </si>
  <si>
    <t>Gli obiettivi vengono definiti dai manager in base alla loro sensibilità ed esperienza</t>
  </si>
  <si>
    <t>Non vengono definiti obiettivi in modo formale: si cerca di fare il meglio possibile</t>
  </si>
  <si>
    <t>Il valore dell'offerta percepito dai clienti è l'elemento essenziale per la competitività dell'impresa. 'Valore' è  il termine appropriato per definire un concetto complesso e articolato che viene comunemente (e riduttivamente) espresso con la parola 'qualità'. La qualità infatti è una misura dell'adeguatezza dell'offerta a determinati requisiti di carattere prettamente tecnico, e può essere oggettivamente e correttamente determinata attraverso l'analisi dell'offerta stessa indipendentemente dal giudizio del mercato a cui tale offerta si rivolge. Il valore, al contrario è una misura soggettiva del gradimento dell'offerta aziendale da parte del mercato, e può essere determinato soltanto attraverso un'analisi condotta sui clienti. Se - come sembra - l'offerta dell'azienda è considerata di scarso valore da parte del mercato, la competitività dell'azienda sui mercati esteri sarà legata allo sfruttamento di occasioni estemporanee o a politiche di prezzo particolarmente aggressive.</t>
  </si>
  <si>
    <t>Estremizzando, si può affermare che il massimo risultato che un'azienda può ottenere in una attività, è idealmente determinato dalle risorse materiali e immateriali che questa possiede: organizzazione, marketing, strategie finanziarie, occasioni, fortuna; sono tutti elementi 'soft' che servono per sfruttare al massimo il potenziale già determinato dalla struttura aziendale e per orientarne la configurazione futura. Sebbene a volte sembri di poter compensare con l'abilità, l'impegno e l'esperienza carenze di tipo strutturale, in realtà non si sta facendo altro che sfruttare al massimo le risorse di cui si dispone. Il punteggio basso ottenuto in questa sezione suggerisce che l'azienda sarà fortemente limitata nello sviluppo del processo di internazionalizzazione già da elementi di natura interna, prima ancora che da pressioni competitive o da condizionamenti ambientali.</t>
  </si>
  <si>
    <t>Dovreste pensare al sito Internet come a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Un sito troppo scarno o realizzato in modo non professionale dà un'immagine di precarietà e inaffidabilità alla vostra azienda.</t>
  </si>
  <si>
    <t>Dovreste pensare al sito Internet come a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Verificate che il sito sia realizzato in modo professionale: un sito non aggiornato, o dall'aspetto trascurato e casereccio dà un'immagine di precarietà e inaffidabilità alla vostra azienda.</t>
  </si>
  <si>
    <t>Il sito Internet è come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Verificate che il sito sia realizzato in modo professionale: un sito non aggiornato, o dall'aspetto trascurato e casereccio dà un'immagine di precarietà e inaffidabilità alla vostra azienda.</t>
  </si>
  <si>
    <t>Non avere un sito Internet è oggigiorno un'eventualità talmente rara da risultare quasi un carattere distintivo per l'azienda! In realtà, dovreste pensare al sito Internet come a una versione virtuale della vostra azienda; un luogo dove clienti e potenziali partner possono approfondire la conoscenza dell'azienda in modo estremamente rapido ed economico; uno strumento di comunicazione che vi permette di raggiungere migliaia di soggetti con un costo unitario bassissimo; un punto di riferimento cui potete rinviare le persone con cui avete avuto contatti anche molto fugaci. La necessità di realizzare un sito Internet apparirà fin dai primi passi del progetto di internazionalizzazione.</t>
  </si>
  <si>
    <t>La posta elettronica è ormai il mezzo più utilizzato per le comunicazioni tra aziende. Se intendete avere rapporti con clienti e partners esteri non potrete più fare a meno di utilizzarla anche per le comunicazioni esterne.</t>
  </si>
  <si>
    <t>Verificate che tutte le mail provenienti da clienti e partners esteri ricevano una risposta in un tempo ragionevolmente breve (al massimo un giorno). In caso di impossibilità a soddisfare immediatamente le richieste, inviate comunque una risposta interlocutoria, così da far intendere che avete recepito il problema e ve ne occuperete al più presto: è un atteggiamento che tutti apprezzano moltissimo.</t>
  </si>
  <si>
    <t>La posta elettronica è ormai il mezzo più utilizzato per le comunicazioni tra aziende. Se intendete avere rapporti con clienti e partners esteri non potrete più fare a meno di utilizzarla.</t>
  </si>
  <si>
    <t>Un solo indirizzo comune a tutto il personale di contatto è davvero troppo poco: dà a chi scrive la sensazione che il messaggio possa finire alla persona sbagliata e non essere mai ricevuto. Se avete la preoccupazione che il personale possa fare un uso improprio della posta elettronica, potrete far configurare da un esperto un sistema di filtraggio adeguato.</t>
  </si>
  <si>
    <t>Il fatto che il vostro personale di contatto comunichi con i clienti e i partners dell'azienda attraverso un indirizzo personale dà un'immagine di scarsa professionalità e di una certa estraneità della persona all'organizzazione.</t>
  </si>
  <si>
    <t>Un indirizzo che non contiene il nome della persona (ad esempio, 'commerciale1', 'market4', ecc.) è una complicazione inutile e piuttosto fastidiosa per chi vi scrive, che avrà l'impressione di avere a che fare con un funzionario più che con una persona.</t>
  </si>
  <si>
    <t>Che il prodotto abbia caratteristiche di unicità, è un elemento confortante rispetto alle possibilità di penetrare i mercati esteri. Occorre tuttavia chiedersi se tale vantaggio potrà essere mantenuto nei mercati di sbocco, tenendo nella dovuta considerazione anche le differenze culturali, che potrebbero rendere il prodotto unico ma non interessante, nonché la presenza di eventuali prodotti sostitutivi attualmente presenti su tali mercati.</t>
  </si>
  <si>
    <t>Che il prodotto abbia caratteristiche che lo differenziano positivamente dai concorrenti, è un elemento confortante rispetto alle possibilità di penetrare i mercati esteri. Occorre tuttavia chiedersi se tale vantaggio potrà essere mantenuto nei mercati di sbocco, tenendo nella dovuta considerazione anche le differenze culturali, che potrebbero rendere il prodotto unico ma non interessante, nonché la presenza di eventuali prodotti sostitutivi attualmente presenti su tali mercati.</t>
  </si>
  <si>
    <t>Un prodotto basato su una tecnologia conosciuta rende abbastanza difficile la differenziazione netta dell'offerta aziendale a livello di caratteristiche tecniche del prodotto. I caratteri distintivi dell'offerta andranno quindi definiti rispetto ad altre componenti del valore (non necessariamente il prezzo: ad esempio, il servizio o l'assistenza).</t>
  </si>
  <si>
    <t>Un prodotto basato su una tecnologia innovativa e a rapido sviluppo può facilitare la penetrazione dell'azienda sui mercati esteri, specialmente se l'azienda detiene particolari vantaggi sulla conoscenza e sull'utilizzo di tale tecnologia. Nel contempo, tali settori sono generalmente caratterizzati da una forte competitività che risulta particolarmente accentuata a livello internazionale, oltre che richiedere forti investimenti in ricerca e sviluppo.</t>
  </si>
  <si>
    <t>Un prodotto di tipo non tecnologico rende abbastanza difficile la differenziazione netta dell'offerta aziendale a livello di caratteristiche tecniche del prodotto. I caratteri distintivi dell'offerta andranno quindi definiti rispetto ad altre componenti del valore (non necessariamente il prezzo: ad esempio, il servizio l'assistenza o il packaging). E' comunque da considerare la possibilità di detenere o sviluppare una leadership tecnologica legata al processo produttivo più che al prodotto in sé.</t>
  </si>
  <si>
    <t>Se è ragionevole supporre che il prodotto possa risultare di per sé meno competitivo sul mercato italiano, devono essere analizzate attentamente e dettagliatamente le ragioni per cui si ritiene possa essere vantaggioso un processo di internazionalizzazione per l'azienda.</t>
  </si>
  <si>
    <t>L'adattamento dell'offerta alle caratteristiche del mercato di sbocco è uno degli aspetti caratterizzanti del commercio estero. Occorre valutare attentamente l'impatto che tali adattamenti potranno avere sui margini lordi dei prodotti.</t>
  </si>
  <si>
    <t>Che sia problematico attuare le modifiche necessarie per adattare il prodotto alle caratteristiche del mercato estero è ovviamente un punto particolarmente critico: bisogna analizzare attentamente l'impatto che il mancato adattamento potrebbe avere sulla competitività dell'offerta aziendale, al fine di valutare se convenga effettivamente adattare il prodotto, o compensare la perdita di attrattività con un maggiore investimento in altri strumenti di marketing.</t>
  </si>
  <si>
    <t>Che sia estremamente problematico attuare le modifiche necessarie per adattare il prodotto alle caratteristiche del mercato estero è ovviamente un punto particolarmente critico: bisogna valutare attentamente l'impatto che tale mancato adattamento potrà avere sulla competitività dell'offerta aziendale, nonché analizzare possibili strategie alternative.</t>
  </si>
  <si>
    <t>Che non sia possibile attuare le modifiche necessarie per adattare il prodotto alle caratteristiche del mercato estero è ovviamente un punto particolarmente critico: bisogna valutare attentamente l'impatto che tale mancato adattamento potrà avere sulla competitività dell'offerta aziendale, nonché analizzare possibili strategie alternative.</t>
  </si>
  <si>
    <t>La conformità dell'offerta alle normative vigenti nel paese obiettivo è un condizione necessaria allo svolgimento stesso dell'attività di esportazione. Dovrete quindi agire al più presto in tal senso.</t>
  </si>
  <si>
    <t>Preoccupatevi di configurare nel miglior modo possibile il servizio di installazione e configurazione dei vostri prodotti, poiché si tratta di un elemento che potrebbe generare costi inaspettati.</t>
  </si>
  <si>
    <t>Che i clienti si lamentino per il livello di servizio che fornite in fase di installazione e configurazione del prodotto è un aspetto particolarmente critico in ottica di commercio internazionale, in particolar modo se non disponete di nessun reale vantaggio tecnologico nei confronti dei concorrenti.</t>
  </si>
  <si>
    <t>Se avete già ora problemi nel rispettare i tempi di consegna dei vostri prodotti, il commercio con l'estero non farà che amplificarli.</t>
  </si>
  <si>
    <t>La garanzia è uno degli strumenti più efficaci per vincere la diffidenza dei clienti nei vostri confronti. dovreste considerare attentamente la possibilità di riconsiderare le vostre politiche abituali in proposito.</t>
  </si>
  <si>
    <t>Tempi di risposta alle richieste e ai reclami della clientela molto ridotti sono particolarmente apprezzati e costituiscono un efficace strumento per la costruzione dei rapporti e delle relazioni con i clienti.</t>
  </si>
  <si>
    <t>Una settimana sembra essere un tempo eccessivamente lungo per rispondere alle richieste e ai reclami dei clienti: tempi di risposta ridotti (indicativamente, non oltre il giorno successivo) sono particolarmente apprezzati e costituiscono un efficace strumento per la costruzione dei rapporti e delle relazioni con i clienti.</t>
  </si>
  <si>
    <t>L'attività export non deve in alcun modo influire negativamente sui punti di forza dell'azienda: attraverso la definizione di procedure corrette e un adeguato uso delle risorse, occorre garantire che l'entrata in nuovi mercati non abbia alcun impatto negativo sulla capacità dell'azienda di fornire assistenza ai clienti.</t>
  </si>
  <si>
    <t>Pur non trascurando, nelle sezioni 'Marketing mix' e 'Pricing', gli elementi tradizionali, abbiamo enfatizzato particolarmente quella parte del marketing che riguarda le informazioni e la conoscenza delle ragioni del proprio successo, dei clienti e dei concorrenti. Troppo spesso infatti si identifica il marketing semplicemente con gli strumenti di promozione e di vendita, trascurando che, in realtà, a questo concetto attiene la capacità dell'azienda di soddisfare il cliente, e di farlo guadagnandoci. Tali capacità di analisi e abitudine all'indagine e alla raccolta di informazioni, sono particolarmente critiche nello sviluppo dell'attività aziendale sui mercati internazionali, dove non c'è alcuna garanzia che le strategie e le politiche di marketing che hanno garantito i migliori risultati all'azienda sul mercato nazionale possano essere replicate con altrettanto successo. Riguardo a questo, visto il punteggio ottenuto, nella vostra azienda le idee sembrano particolarmente confuse.</t>
  </si>
  <si>
    <t>È uno strumento di interazione con i clienti e con i partners dell'azienda</t>
  </si>
  <si>
    <t>È una presentazione dell’azienda e della sua attività</t>
  </si>
  <si>
    <t>Contiene semplicemente i contatti aziendali</t>
  </si>
  <si>
    <t>È uno strumento di e-commerce</t>
  </si>
  <si>
    <t>L’azienda dispone di un numero di linee telefoniche e fax tale che i clienti non trovino praticamente mai la linea occupata?</t>
  </si>
  <si>
    <t>Che utilizzo viene fatto della posta elettronica?</t>
  </si>
  <si>
    <t>É uno degli strumenti principali per le comunicazioni interne</t>
  </si>
  <si>
    <t>È uno degli strumenti principali sia per le comunicazioni interne che per le comunicazioni esterne</t>
  </si>
  <si>
    <t>La posta elettronica non è utilizzata o è utilizzata sporadicamente</t>
  </si>
  <si>
    <t>Il personale di contatto dispone di un indirizzo e-mail aziendale?</t>
  </si>
  <si>
    <t>Sì, gli indirizzi contengono il nome per esteso della persona</t>
  </si>
  <si>
    <t>Sì, ma gli indirizzi non contengono il nome della persona (ad es. 'commerciale1@azienda.it')</t>
  </si>
  <si>
    <t>C'è un solo indirizzo comune per tutto il personale di contatto</t>
  </si>
  <si>
    <t>Il sito aziendale…</t>
  </si>
  <si>
    <t>…è soltanto in versione italiana</t>
  </si>
  <si>
    <t>…sarà tradotto anche in inglese</t>
  </si>
  <si>
    <t>…è in versione italiana e inglese (o solo inglese)</t>
  </si>
  <si>
    <t>Qualità</t>
  </si>
  <si>
    <t>Prodotto</t>
  </si>
  <si>
    <t>Nel mercato Italiano, il prodotto della tua azienda:</t>
  </si>
  <si>
    <t>E' unico e non ha reali concorrenti</t>
  </si>
  <si>
    <t>Ha alcuni vantaggi competitivi rilevanti nei confronti della concorrenza</t>
  </si>
  <si>
    <t>E' molto simile agli altri prodotti disponibili</t>
  </si>
  <si>
    <t>Il prodotto della tua azienda:</t>
  </si>
  <si>
    <t>È basato su una tecnologia conosciuta</t>
  </si>
  <si>
    <t>Sarà molto difficile gestire con successo il progetto di internazionalizzazione senza disporre praticamente di nessuna informazione rilevante. Sebbene le aziende siano sovente poco disposte a investire per ottenere informazioni - poiché ritengono di poter investire tali risorse in strumenti più diretti ed efficaci - in breve tempo tale 'navigazione a vista' può portare verso punti di secca assai pericolosi.</t>
  </si>
  <si>
    <t>L'azienda dovrebbe essere maggiormente sensibile alla raccolta e alla condivisione delle informazioni rilevanti per il progetto di internazionalizzazione. Sebbene infatti le aziende siano sovente poco disposte a investire per ottenere informazioni - poiché ritengono di poter investire tali risorse in strumenti più diretti ed efficaci - in breve tempo tale 'navigazione a vista' può portare verso punti di secca assai pericolosi.</t>
  </si>
  <si>
    <t>L'azienda sembra aver compreso l'importanza dell'individuazione, della raccolta e della condivisione delle informazioni necessarie alla gestione del processo di internazionalizzazione. Specialmente in un ottica di medio periodo, tale sensibilità è di grande aiuto nell'orientamento del progetto di internazionalizzazione.</t>
  </si>
  <si>
    <t>Pur non trascurando, nelle sezioni 'Marketing mix' e 'Pricing', gli elementi tradizionali, abbiamo enfatizzato particolarmente quella parte del marketing che riguarda le informazioni e la conoscenza delle ragioni del proprio successo, dei clienti e dei concorrenti. Troppo spesso infatti si identifica il marketing semplicemente con gli strumenti di promozione e di vendita, trascurando che, in realtà, a questo concetto attiene la capacità dell'azienda di soddisfare il cliente, e di farlo guadagnandoci. Tali capacità di analisi e abitudine all'indagine e alla raccolta di informazioni, sono particolarmente critiche nello sviluppo dell'attività aziendale sui mercati internazionali, dove non c'è alcuna garanzia che le strategie e le politiche di marketing che hanno garantito i migliori risultati all'azienda sul mercato nazionale possano essere replicate con altrettanto successo. Il punteggio medio ottenuto in questa Sezione, risulta mediamente soddisfacente in ottica di sviluppo internazionale dell'azienda. I commenti successivi alle singole sottosezioni vi permettono, come al solito, di approfondire le ragioni di questo risultato.</t>
  </si>
  <si>
    <t>Pur non trascurando, nelle sezioni 'Marketing mix' e 'Pricing', gli elementi tradizionali, abbiamo enfatizzato particolarmente quella parte del marketing che riguarda le informazioni e la conoscenza delle ragioni del proprio successo, dei clienti e dei concorrenti. Troppo spesso infatti si identifica il marketing semplicemente con gli strumenti di promozione e di vendita, trascurando che, in realtà, a questo concetto attiene la capacità dell'azienda di soddisfare il cliente, e di farlo guadagnandoci. Tali capacità di analisi e abitudine all'indagine e alla raccolta di informazioni, sono particolarmente critiche nello sviluppo dell'attività aziendale sui mercati internazionali, dove non c'è alcuna garanzia che le strategie e le politiche di marketing che hanno garantito i migliori risultati all'azienda sul mercato nazionale possano essere replicate con altrettanto successo. Le idee, riguardo a questo punto, sembrano piuttosto chiare nella vostra azienda: sarete in grado di definire delle strategie e delle politiche di marketing adeguate ai vostri mercati di riferimento e di percepire tempestivamente i segnali provenienti dal mercato.</t>
  </si>
  <si>
    <t>Il valore dell'offerta percepito dai clienti è l'elemento essenziale per la competitività dell'impresa. 'Valore' è  il termine appropriato per definire un concetto complesso e articolato che viene comunemente (e riduttivamente) espresso con la parola 'qualità'. La qualità infatti è una misura dell'adeguatezza dell'offerta a determinati requisiti di carattere prettamente tecnico, e può essere oggettivamente e correttamente determinata attraverso l'analisi dell'offerta stessa indipendentemente dal giudizio del mercato a cui tale offerta si rivolge. Il valore, al contrario è una misura soggettiva del gradimento dell'offerta aziendale da parte del mercato, e può essere determinato soltanto attraverso un'analisi condotta sui clienti. Il punteggio medio ottenuto in questa sezione potrebbe essere dovuto alla compensazione di aspetti particolarmente positivi e di altri particolarmente negativi: li approfondiamo di seguito nei commenti alle singole sottosezioni.</t>
  </si>
  <si>
    <t>Il valore dell'offerta percepito dai clienti è l'elemento essenziale per la competitività dell'impresa. 'Valore' è  il termine appropriato per definire un concetto complesso e articolato che viene comunemente (e riduttivamente) espresso con la parola 'qualità'. La qualità infatti è una misura dell'adeguatezza dell'offerta a determinati requisiti di carattere prettamente tecnico, e può essere oggettivamente e correttamente determinata attraverso l'analisi dell'offerta stessa indipendentemente dal giudizio del mercato a cui tale offerta si rivolge. Il valore, al contrario è una misura soggettiva del gradimento dell'offerta aziendale da parte del mercato, e può essere determinato soltanto attraverso un'analisi condotta sui clienti. Il punteggio elevato che avete ottenuto riguardo al valore, sembra indicare che l'azienda ha buone possibilità di essere competitiva anche sui mercati internazionali.</t>
  </si>
  <si>
    <t>In questa ultima sezione abbiamo fatto il punto su una serie di attività di supporto importantissime per l'impresa, specialmente nell'ottica dello sviluppo di un'attività a livello internazionale, che può aumentare sensibilmente la complessità della gestione. Tale maggiore complessità può generare gravi inefficienze se non è gestita attraverso l'implementazione e l'utilizzo di sistemi di supporto adeguati e collaudati. Sebbene, forse, meno immediatamente condizionante rispetto ad altri problemi, l'inadeguatezza della vostra azienda riguardo a tali sistemi è una carenza grave per cui è opportuno programmare con attenzione rimedi adeguati.</t>
  </si>
  <si>
    <t>In questa ultima sezione abbiamo fatto il punto su una serie di attività di supporto importantissime per l'impresa, specialmente nell'ottica dello sviluppo di un'attività a livello internazionale, che può aumentare sensibilmente la complessità della gestione. Tale maggiore complessità può generare gravi inefficienze se non è gestita attraverso l'implementazione e l'utilizzo di sistemi di supporto adeguati e collaudati. L'azienda mostra un livello medio di adeguatezza di tali sistemi in ottica internazionale.</t>
  </si>
  <si>
    <t>In questa ultima sezione abbiamo fatto il punto su una serie di attività di supporto importantissime per l'impresa, specialmente nell'ottica dello sviluppo di un'attività a livello internazionale, che può aumentare sensibilmente la complessità della gestione. Tale maggiore complessità può generare gravi inefficienze se non è gestita attraverso l'implementazione e l'utilizzo di sistemi di supporto adeguati e collaudati. Nella vostra azienda tali sistemi sembrano adeguati.</t>
  </si>
  <si>
    <t>In azienda il decentramento delle responsabilità e dell'effettiva autonomia nelle decisioni è:</t>
  </si>
  <si>
    <t>scarso: l'autonomia decisionale delle persone è limitata a questioni di carattere marginale</t>
  </si>
  <si>
    <t>discreto: le persone hanno autonomia decisionale sulle questioni di carattere operativo</t>
  </si>
  <si>
    <t>buono: ai ruoli corrispondono responsabilità effettive e una reale autonomia decisionale</t>
  </si>
  <si>
    <t>La vision non è stata definita</t>
  </si>
  <si>
    <t>Manageriale (le responsabilità sono delegate a manager che hanno un’effettiva libertà d’azione: la proprietà svolge funzioni di indirizzo e coordinamento)</t>
  </si>
  <si>
    <t>Un stile intermedio tra i precedenti</t>
  </si>
  <si>
    <t>La proprietà è disposta a viaggiare in prima persona per sviluppare contatti commerciali?</t>
  </si>
  <si>
    <t>Sì</t>
  </si>
  <si>
    <t>No</t>
  </si>
  <si>
    <t>Scelta</t>
  </si>
  <si>
    <t>Punti</t>
  </si>
  <si>
    <t>Max</t>
  </si>
  <si>
    <t>IdDomanda</t>
  </si>
  <si>
    <t>IdSezione</t>
  </si>
  <si>
    <t>OrdSezioni</t>
  </si>
  <si>
    <t>Sezione</t>
  </si>
  <si>
    <t>IdSottosezione</t>
  </si>
  <si>
    <t>OrdSottosezione</t>
  </si>
  <si>
    <t>Sottosezione</t>
  </si>
  <si>
    <t>Concorrenti</t>
  </si>
  <si>
    <t>I concorrenti sul mercato italiano sono:</t>
  </si>
  <si>
    <t>Soltanto Italiani</t>
  </si>
  <si>
    <t>Sia Italiani che stranieri</t>
  </si>
  <si>
    <t>Soltanto stranieri</t>
  </si>
  <si>
    <t>Disponete di qualche informazione sui concorrenti (almeno su quelli principali)?</t>
  </si>
  <si>
    <t>Nessuna informazione</t>
  </si>
  <si>
    <t>Informazioni di carattere anagrafico</t>
  </si>
  <si>
    <t>Informazioni riguardanti il bilancio</t>
  </si>
  <si>
    <t>L’azienda dispone di un ampio spettro di informazioni economiche, patrimoniali e competitive</t>
  </si>
  <si>
    <t>Verifica</t>
  </si>
  <si>
    <t>IdFeedbackSezione</t>
  </si>
  <si>
    <t>PuntiMin</t>
  </si>
  <si>
    <t>PuntiMax</t>
  </si>
  <si>
    <t>NomeProfilo</t>
  </si>
  <si>
    <t>Feedback</t>
  </si>
  <si>
    <t>MaxScore</t>
  </si>
  <si>
    <t>Commento</t>
  </si>
  <si>
    <t>L'atteggiamento della proprietà e dell'alta direzione è uno degli elementi critici per il successo del progetto export: un atteggiamento negativo in partenza comporterà una completa mancanza di supporto già all'insorgere delle prime difficoltà</t>
  </si>
  <si>
    <t>Possano essere idealmente divisi in categorie all'interno delle quali i clienti hanno esigenze simili</t>
  </si>
  <si>
    <t>Medio</t>
  </si>
  <si>
    <t>FEEDBACK --&gt;</t>
  </si>
  <si>
    <t>IdFeedbackSottosezione</t>
  </si>
  <si>
    <t>Confusi</t>
  </si>
  <si>
    <t>La 'Mission' aziendale dovrebbe costituire una solida base per l'orientamento delle scelte strategiche aziendali, un'identità condivisa da cui non è possibile prescindere, specialmente nei momenti che costituiscono nodi critici di sviluppo aziendale, come è appunto l'internazionalizzazione. Il livello di definizione e di articolazione della Mission sembra invece inadeguato a supportare l'azienda nelle eventuali difficoltà che dovesse incontrare durante il processo di internazionalizzazione.</t>
  </si>
  <si>
    <t>Contrastati</t>
  </si>
  <si>
    <t>Le risposte riguardanti l'articolazione della 'Mission' aziendale suggeriscono che la riflessione relativa a questo argomento non è stata completamente approfondita o non è vi stato dato un seguito reale e concreto in termini di orientamento aziendale.</t>
  </si>
  <si>
    <t>Sicuri</t>
  </si>
  <si>
    <t>La definizione e l'articolazione della 'Mission' sembrano essere state adeguatamente condotte: la 'Mission' aziendale deve costituire un reale orientamento alle decisioni e alle scelte strategiche dell'azienda, che ne trarrà un reale supporto anche nelle eventuali difficoltà che dovessero presentarsi sul cammino dell'internazionalizzazione.</t>
  </si>
  <si>
    <t>Errabondi</t>
  </si>
  <si>
    <t>L'azienda non sembra avere definito nessuna particolare visione di sé nel futuro, o ne viene distratta molto facilmente dalle difficoltà o dalle contingenze del momento.</t>
  </si>
  <si>
    <t>La 'Vision' aziendale non è né un sogno irragiungibile, né un esercizio accademico: costituisce insieme una volontà e una previsione, deve essere continuamente aggiornata e costituire un reale obiettivo di conquista per tutta l'organizzazione. Il processo di internazionalizzazione non può ovviamente costituire un elemento estraneo o estemporaneo rispetto a tale visione, che è quindi necessaria per orientarlo nel migliore dei modi.</t>
  </si>
  <si>
    <t>Consapevoli</t>
  </si>
  <si>
    <t>L'azienda sembra avere una precisa coscienza dei propri obiettivi e della propria identità futura. Tale coscienza costituisce un reale supporto per l'orientamento delle scelte di internazionalizzazione.</t>
  </si>
  <si>
    <t>Immotivati</t>
  </si>
  <si>
    <t>Le procedure dovrebbero essere la formalizzazione e la condivisione del modo migliore di fare le cose. In questo senso costituiscono uno strumento di eccezionale utilità che può migliorare l'efficienza e l'efficacia dell'azienda in ogni sua parte. A volte accade tuttavia che le azienda "inventino" le procedure e le trasformino in percorsi forzati e inefficienti, generando rallentamenti, inefficienze e duplicazioni del lavoro. Hai ottenuto un punteggio intermedio che suggerisce di approfondire l'analisi su questo punto.</t>
  </si>
  <si>
    <t>Un'azienda che dispone di procedure che costituiscono davvero la formalizzazione e la condivisione del modo migliore di fare le cose parte da una posizione di vantaggio qualunque nuovo progetto decida di intraprendere: l'abitudine a ricercare e formalizzare le 'best practices' nei processi aziendali consentirà all'azienda un apprendimento veloce ed efficiente nella sua esperienza di internazionalizzazione.</t>
  </si>
  <si>
    <t>Disattenti</t>
  </si>
  <si>
    <t>L'azienda sembra sottovalutare, nella pratica, l'importanza di mantenere sempre alto il livello di attenzione verso i propri clienti. Tale atteggiamento si evidenzia, tra l'altro, nella scarsa assiduità e sistematicità con cui si raccolgono informazioni (informazioni vere, non semplici opinioni o pregiudizi) sui clienti stessi. Eppure i clienti sono, in definitiva, l'unica, vera e duratura fonte di ricchezza per l'impresa, e tale mancanza di attenzione è tanto più grave sui mercati esteri, dove la conoscenza del mercato è assai scarsa e i clienti potrebbero avere caratteristiche ed esigenze affatto differenti da quelli italiani.</t>
  </si>
  <si>
    <t>Attenzione e orientamento ai clienti significa anche massima attenzione, assiduità e sistematicità nella raccolta di informazioni sul campo. Informazioni che, prescindendo da opinioni e pregiudizi (che spesso vengono nobilitati da termini quali 'esperienza' e 'conoscenza del mercato'), costituiscano una solida base per le scelte e per il successo dell'azienda. I clienti costituiscono infatti l'unica vera e duratura fonte di ricchezza per l'impresa e la capacità dell'impresa stessa di soddisfarne le esigenze è la base discriminante del successo aziendale. La conoscenza e l'orientamento al cliente è tanto più importante sui mercati esteri per i quali l'azienda non può avvalersi di alcuna esperienza pregressa su cui basare le proprie scelte.</t>
  </si>
  <si>
    <t>L'assiduità e la sistematicità nella raccolta e nell'analisi delle informazioni sui clienti, l'orientamento di tutta l'organizzazione a soddisfarne le esigenze, costituiscono la migliore base possibile per il successo del progetto di internazionalizzazione. La tua azienda, in questo senso, parte da una posizione di vantaggio.</t>
  </si>
  <si>
    <t>L'azienda sembra provenire da una situazione di concorrenza non troppo pressante e non pare preoccuparsi troppo di conoscere a fondo le caratteristiche, la personalità e le strategie dei concorrenti. All'estero le cose saranno probabilmente molto più complicate e l'azienda potrebbe trovarsi in seria difficoltà.</t>
  </si>
  <si>
    <t>Occorre che l'azienda rifletta accuratamente sulle ragioni che ne hanno decretato i successi e gli insuccessi sul mercato italiano, se alcune condizioni possano ripetersi sui mercati esteri e se tali condizioni possano essere fonti di successo anche su tali mercati. La scarsa conoscenza che la tua azienda pare mostrare riguardo a questi aspetti può offuscare la necessaria lucidità nelle decisioni.</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</si>
</sst>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0.0000E+00"/>
    <numFmt numFmtId="170" formatCode="0.000E+00"/>
    <numFmt numFmtId="171" formatCode="0.0E+00"/>
    <numFmt numFmtId="172" formatCode="0E+00"/>
    <numFmt numFmtId="173" formatCode="0.00000"/>
    <numFmt numFmtId="174" formatCode="0.0000"/>
    <numFmt numFmtId="175" formatCode="0.000"/>
    <numFmt numFmtId="176" formatCode="0.0%"/>
  </numFmts>
  <fonts count="34">
    <font>
      <sz val="9"/>
      <name val="Tahoma"/>
      <family val="0"/>
    </font>
    <font>
      <sz val="8"/>
      <name val="Tahoma"/>
      <family val="0"/>
    </font>
    <font>
      <sz val="10"/>
      <color indexed="8"/>
      <name val="Arial"/>
      <family val="0"/>
    </font>
    <font>
      <u val="single"/>
      <sz val="9"/>
      <color indexed="12"/>
      <name val="Tahoma"/>
      <family val="0"/>
    </font>
    <font>
      <u val="single"/>
      <sz val="9"/>
      <color indexed="36"/>
      <name val="Tahoma"/>
      <family val="0"/>
    </font>
    <font>
      <sz val="9"/>
      <name val="Verdana"/>
      <family val="2"/>
    </font>
    <font>
      <sz val="9"/>
      <color indexed="8"/>
      <name val="Verdana"/>
      <family val="2"/>
    </font>
    <font>
      <u val="single"/>
      <sz val="9"/>
      <color indexed="8"/>
      <name val="Verdana"/>
      <family val="2"/>
    </font>
    <font>
      <sz val="9"/>
      <name val="Arial"/>
      <family val="2"/>
    </font>
    <font>
      <sz val="9"/>
      <color indexed="26"/>
      <name val="Arial"/>
      <family val="2"/>
    </font>
    <font>
      <b/>
      <sz val="9"/>
      <color indexed="26"/>
      <name val="Arial"/>
      <family val="2"/>
    </font>
    <font>
      <i/>
      <sz val="9"/>
      <name val="Arial"/>
      <family val="2"/>
    </font>
    <font>
      <b/>
      <u val="single"/>
      <sz val="9"/>
      <color indexed="37"/>
      <name val="Courier New"/>
      <family val="3"/>
    </font>
    <font>
      <sz val="9"/>
      <color indexed="9"/>
      <name val="Arial"/>
      <family val="2"/>
    </font>
    <font>
      <b/>
      <sz val="9"/>
      <name val="Arial"/>
      <family val="2"/>
    </font>
    <font>
      <sz val="9"/>
      <color indexed="8"/>
      <name val="Arial"/>
      <family val="2"/>
    </font>
    <font>
      <sz val="9"/>
      <color indexed="37"/>
      <name val="Arial"/>
      <family val="2"/>
    </font>
    <font>
      <b/>
      <i/>
      <sz val="9"/>
      <color indexed="26"/>
      <name val="Arial"/>
      <family val="2"/>
    </font>
    <font>
      <b/>
      <sz val="9"/>
      <color indexed="26"/>
      <name val="Courier New"/>
      <family val="3"/>
    </font>
    <font>
      <sz val="2"/>
      <name val="Tahoma"/>
      <family val="0"/>
    </font>
    <font>
      <sz val="1"/>
      <name val="Tahoma"/>
      <family val="2"/>
    </font>
    <font>
      <sz val="5"/>
      <name val="Tahoma"/>
      <family val="0"/>
    </font>
    <font>
      <sz val="4.5"/>
      <name val="Tahoma"/>
      <family val="0"/>
    </font>
    <font>
      <b/>
      <sz val="9"/>
      <color indexed="37"/>
      <name val="Arial"/>
      <family val="2"/>
    </font>
    <font>
      <sz val="1.75"/>
      <name val="Tahoma"/>
      <family val="0"/>
    </font>
    <font>
      <sz val="1.25"/>
      <name val="Tahoma"/>
      <family val="0"/>
    </font>
    <font>
      <sz val="10"/>
      <name val="Arial"/>
      <family val="2"/>
    </font>
    <font>
      <i/>
      <sz val="9"/>
      <color indexed="37"/>
      <name val="Arial"/>
      <family val="2"/>
    </font>
    <font>
      <b/>
      <u val="single"/>
      <sz val="10"/>
      <color indexed="37"/>
      <name val="Courier New"/>
      <family val="3"/>
    </font>
    <font>
      <b/>
      <i/>
      <u val="single"/>
      <sz val="9"/>
      <color indexed="37"/>
      <name val="Courier New"/>
      <family val="3"/>
    </font>
    <font>
      <b/>
      <i/>
      <sz val="9"/>
      <color indexed="37"/>
      <name val="Arial"/>
      <family val="2"/>
    </font>
    <font>
      <b/>
      <sz val="9"/>
      <color indexed="37"/>
      <name val="Tahoma"/>
      <family val="2"/>
    </font>
    <font>
      <i/>
      <sz val="8"/>
      <name val="Arial"/>
      <family val="2"/>
    </font>
    <font>
      <i/>
      <u val="single"/>
      <sz val="8"/>
      <color indexed="12"/>
      <name val="Tahoma"/>
      <family val="2"/>
    </font>
  </fonts>
  <fills count="5">
    <fill>
      <patternFill/>
    </fill>
    <fill>
      <patternFill patternType="gray125"/>
    </fill>
    <fill>
      <patternFill patternType="solid">
        <fgColor indexed="22"/>
        <bgColor indexed="64"/>
      </patternFill>
    </fill>
    <fill>
      <patternFill patternType="solid">
        <fgColor indexed="37"/>
        <bgColor indexed="64"/>
      </patternFill>
    </fill>
    <fill>
      <patternFill patternType="solid">
        <fgColor indexed="26"/>
        <bgColor indexed="64"/>
      </patternFill>
    </fill>
  </fills>
  <borders count="24">
    <border>
      <left/>
      <right/>
      <top/>
      <bottom/>
      <diagonal/>
    </border>
    <border>
      <left style="thin">
        <color indexed="37"/>
      </left>
      <right style="thin">
        <color indexed="37"/>
      </right>
      <top style="thin">
        <color indexed="37"/>
      </top>
      <bottom>
        <color indexed="63"/>
      </bottom>
    </border>
    <border>
      <left style="thin">
        <color indexed="37"/>
      </left>
      <right style="thin">
        <color indexed="37"/>
      </right>
      <top>
        <color indexed="63"/>
      </top>
      <bottom>
        <color indexed="63"/>
      </bottom>
    </border>
    <border>
      <left style="thin">
        <color indexed="37"/>
      </left>
      <right style="thin">
        <color indexed="37"/>
      </right>
      <top>
        <color indexed="63"/>
      </top>
      <bottom style="thin">
        <color indexed="37"/>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37"/>
      </left>
      <right>
        <color indexed="63"/>
      </right>
      <top style="thin">
        <color indexed="37"/>
      </top>
      <bottom style="thin">
        <color indexed="37"/>
      </bottom>
    </border>
    <border>
      <left>
        <color indexed="63"/>
      </left>
      <right>
        <color indexed="63"/>
      </right>
      <top style="thin">
        <color indexed="37"/>
      </top>
      <bottom style="thin">
        <color indexed="37"/>
      </bottom>
    </border>
    <border>
      <left>
        <color indexed="63"/>
      </left>
      <right style="thin">
        <color indexed="37"/>
      </right>
      <top style="thin">
        <color indexed="37"/>
      </top>
      <bottom style="thin">
        <color indexed="37"/>
      </bottom>
    </border>
    <border>
      <left style="thin">
        <color indexed="37"/>
      </left>
      <right>
        <color indexed="63"/>
      </right>
      <top style="thin">
        <color indexed="37"/>
      </top>
      <bottom>
        <color indexed="63"/>
      </bottom>
    </border>
    <border>
      <left style="thin">
        <color indexed="37"/>
      </left>
      <right>
        <color indexed="63"/>
      </right>
      <top>
        <color indexed="63"/>
      </top>
      <bottom>
        <color indexed="63"/>
      </bottom>
    </border>
    <border>
      <left style="thin">
        <color indexed="37"/>
      </left>
      <right>
        <color indexed="63"/>
      </right>
      <top>
        <color indexed="63"/>
      </top>
      <bottom style="thin">
        <color indexed="37"/>
      </bottom>
    </border>
    <border>
      <left style="thin"/>
      <right style="thin"/>
      <top style="thin"/>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Alignment="1">
      <alignment/>
    </xf>
    <xf numFmtId="0" fontId="0" fillId="0" borderId="0" xfId="0" applyNumberFormat="1" applyAlignment="1">
      <alignment/>
    </xf>
    <xf numFmtId="0" fontId="5" fillId="0" borderId="0" xfId="0" applyFont="1" applyBorder="1" applyAlignment="1">
      <alignment wrapText="1"/>
    </xf>
    <xf numFmtId="0" fontId="5" fillId="0" borderId="0" xfId="0" applyFont="1" applyBorder="1" applyAlignment="1">
      <alignment/>
    </xf>
    <xf numFmtId="0" fontId="6" fillId="2" borderId="0" xfId="20" applyFont="1" applyFill="1" applyBorder="1" applyAlignment="1">
      <alignment horizontal="center"/>
      <protection/>
    </xf>
    <xf numFmtId="0" fontId="6" fillId="0" borderId="0" xfId="20" applyNumberFormat="1" applyFont="1" applyFill="1" applyBorder="1" applyAlignment="1">
      <alignment horizontal="right" wrapText="1"/>
      <protection/>
    </xf>
    <xf numFmtId="0" fontId="6" fillId="0" borderId="0" xfId="20" applyFont="1" applyFill="1" applyBorder="1" applyAlignment="1">
      <alignment horizontal="right" wrapText="1"/>
      <protection/>
    </xf>
    <xf numFmtId="0" fontId="7" fillId="0" borderId="0" xfId="20" applyNumberFormat="1" applyFont="1" applyFill="1" applyBorder="1" applyAlignment="1">
      <alignment horizontal="right" wrapText="1"/>
      <protection/>
    </xf>
    <xf numFmtId="0" fontId="6" fillId="0" borderId="0" xfId="20" applyFont="1" applyFill="1" applyBorder="1" applyAlignment="1">
      <alignment wrapText="1"/>
      <protection/>
    </xf>
    <xf numFmtId="0" fontId="6" fillId="0" borderId="0" xfId="20" applyNumberFormat="1" applyFont="1" applyFill="1" applyBorder="1" applyAlignment="1">
      <alignment wrapText="1"/>
      <protection/>
    </xf>
    <xf numFmtId="0" fontId="5" fillId="0" borderId="0" xfId="0" applyNumberFormat="1" applyFont="1" applyBorder="1" applyAlignment="1">
      <alignment/>
    </xf>
    <xf numFmtId="0" fontId="5" fillId="0" borderId="0" xfId="0" applyNumberFormat="1" applyFont="1" applyBorder="1" applyAlignment="1">
      <alignment wrapText="1"/>
    </xf>
    <xf numFmtId="0" fontId="8" fillId="0" borderId="0" xfId="0" applyFont="1" applyAlignment="1">
      <alignment/>
    </xf>
    <xf numFmtId="0" fontId="9" fillId="3" borderId="0" xfId="0" applyFont="1" applyFill="1" applyAlignment="1">
      <alignment/>
    </xf>
    <xf numFmtId="0" fontId="10" fillId="3" borderId="0" xfId="0" applyFont="1" applyFill="1" applyAlignment="1">
      <alignment/>
    </xf>
    <xf numFmtId="0" fontId="9" fillId="0" borderId="0" xfId="0" applyFont="1" applyAlignment="1">
      <alignment/>
    </xf>
    <xf numFmtId="0" fontId="12" fillId="0" borderId="0" xfId="0" applyFont="1" applyBorder="1" applyAlignment="1">
      <alignment horizontal="center" vertical="center"/>
    </xf>
    <xf numFmtId="0" fontId="13" fillId="0" borderId="0" xfId="0" applyFont="1" applyAlignment="1">
      <alignment/>
    </xf>
    <xf numFmtId="0" fontId="8" fillId="0" borderId="0" xfId="0" applyFont="1" applyBorder="1" applyAlignment="1">
      <alignment/>
    </xf>
    <xf numFmtId="2" fontId="10" fillId="3" borderId="0" xfId="0" applyNumberFormat="1" applyFont="1" applyFill="1" applyAlignment="1">
      <alignment/>
    </xf>
    <xf numFmtId="43" fontId="10" fillId="3" borderId="0" xfId="17" applyFont="1" applyFill="1" applyAlignment="1">
      <alignment/>
    </xf>
    <xf numFmtId="0" fontId="8" fillId="3" borderId="0" xfId="0" applyFont="1" applyFill="1" applyAlignment="1">
      <alignment/>
    </xf>
    <xf numFmtId="9" fontId="17" fillId="3" borderId="0" xfId="21" applyFont="1" applyFill="1" applyAlignment="1">
      <alignment/>
    </xf>
    <xf numFmtId="0" fontId="9" fillId="0" borderId="0" xfId="0" applyFont="1" applyBorder="1" applyAlignment="1">
      <alignment/>
    </xf>
    <xf numFmtId="0" fontId="0" fillId="0" borderId="0" xfId="0" applyBorder="1" applyAlignment="1">
      <alignment/>
    </xf>
    <xf numFmtId="43" fontId="10" fillId="3" borderId="0" xfId="0" applyNumberFormat="1" applyFont="1" applyFill="1" applyAlignment="1">
      <alignment/>
    </xf>
    <xf numFmtId="0" fontId="18" fillId="3" borderId="0" xfId="0" applyFont="1" applyFill="1" applyBorder="1" applyAlignment="1">
      <alignment horizontal="center" vertical="center"/>
    </xf>
    <xf numFmtId="20" fontId="8" fillId="0" borderId="0" xfId="0" applyNumberFormat="1" applyFont="1" applyAlignment="1" quotePrefix="1">
      <alignment/>
    </xf>
    <xf numFmtId="0" fontId="8" fillId="0" borderId="0" xfId="0" applyFont="1" applyAlignment="1" quotePrefix="1">
      <alignment/>
    </xf>
    <xf numFmtId="0" fontId="8" fillId="0" borderId="0" xfId="0" applyFont="1" applyFill="1" applyAlignment="1">
      <alignment/>
    </xf>
    <xf numFmtId="20" fontId="9" fillId="3" borderId="0" xfId="0" applyNumberFormat="1" applyFont="1" applyFill="1" applyAlignment="1" quotePrefix="1">
      <alignment/>
    </xf>
    <xf numFmtId="0" fontId="9" fillId="3" borderId="0" xfId="0" applyFont="1" applyFill="1" applyAlignment="1" quotePrefix="1">
      <alignment/>
    </xf>
    <xf numFmtId="9" fontId="11" fillId="0" borderId="1" xfId="21" applyFont="1" applyFill="1" applyBorder="1" applyAlignment="1">
      <alignment/>
    </xf>
    <xf numFmtId="9" fontId="11" fillId="0" borderId="2" xfId="21" applyFont="1" applyFill="1" applyBorder="1" applyAlignment="1">
      <alignment/>
    </xf>
    <xf numFmtId="9" fontId="11" fillId="0" borderId="3" xfId="21" applyFont="1" applyFill="1" applyBorder="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0" xfId="0" applyFont="1" applyFill="1" applyBorder="1" applyAlignment="1">
      <alignment wrapText="1"/>
    </xf>
    <xf numFmtId="0" fontId="23" fillId="0" borderId="0" xfId="0" applyFont="1" applyFill="1" applyBorder="1" applyAlignment="1">
      <alignment wrapText="1"/>
    </xf>
    <xf numFmtId="0" fontId="11" fillId="0" borderId="0" xfId="0" applyFont="1" applyFill="1" applyBorder="1" applyAlignment="1">
      <alignment horizontal="right" wrapText="1"/>
    </xf>
    <xf numFmtId="0" fontId="8" fillId="0" borderId="0" xfId="0" applyFont="1" applyFill="1" applyBorder="1" applyAlignment="1">
      <alignment/>
    </xf>
    <xf numFmtId="0" fontId="8" fillId="0" borderId="0" xfId="0" applyFont="1" applyFill="1" applyBorder="1" applyAlignment="1" quotePrefix="1">
      <alignment/>
    </xf>
    <xf numFmtId="0" fontId="23" fillId="0" borderId="0" xfId="0" applyFont="1" applyFill="1" applyBorder="1" applyAlignment="1">
      <alignment/>
    </xf>
    <xf numFmtId="0" fontId="8" fillId="0" borderId="4" xfId="0" applyFont="1" applyBorder="1" applyAlignment="1">
      <alignment/>
    </xf>
    <xf numFmtId="0" fontId="8" fillId="0" borderId="5" xfId="0" applyFont="1" applyBorder="1" applyAlignment="1">
      <alignment/>
    </xf>
    <xf numFmtId="0" fontId="8" fillId="0" borderId="4"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4" xfId="0" applyNumberFormat="1" applyFont="1" applyBorder="1" applyAlignment="1">
      <alignment/>
    </xf>
    <xf numFmtId="0" fontId="8" fillId="0" borderId="7" xfId="0" applyNumberFormat="1" applyFont="1" applyBorder="1" applyAlignment="1">
      <alignment/>
    </xf>
    <xf numFmtId="0" fontId="8" fillId="0" borderId="8" xfId="0" applyNumberFormat="1"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10" xfId="0" applyNumberFormat="1" applyFont="1" applyBorder="1" applyAlignment="1">
      <alignment/>
    </xf>
    <xf numFmtId="0" fontId="8" fillId="0" borderId="0" xfId="0" applyNumberFormat="1" applyFont="1" applyAlignment="1">
      <alignment/>
    </xf>
    <xf numFmtId="0" fontId="8" fillId="0" borderId="11" xfId="0" applyNumberFormat="1"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2" xfId="0" applyNumberFormat="1" applyFont="1" applyBorder="1" applyAlignment="1">
      <alignment/>
    </xf>
    <xf numFmtId="0" fontId="8" fillId="0" borderId="14" xfId="0" applyNumberFormat="1" applyFont="1" applyBorder="1" applyAlignment="1">
      <alignment/>
    </xf>
    <xf numFmtId="0" fontId="8" fillId="0" borderId="15" xfId="0" applyNumberFormat="1" applyFont="1" applyBorder="1" applyAlignment="1">
      <alignment/>
    </xf>
    <xf numFmtId="0" fontId="16" fillId="0" borderId="0" xfId="0" applyFont="1" applyFill="1" applyBorder="1" applyAlignment="1">
      <alignment wrapText="1"/>
    </xf>
    <xf numFmtId="0" fontId="10" fillId="3" borderId="0" xfId="0" applyFont="1" applyFill="1" applyBorder="1" applyAlignment="1">
      <alignment/>
    </xf>
    <xf numFmtId="0" fontId="10" fillId="3" borderId="0" xfId="0" applyFont="1" applyFill="1" applyBorder="1" applyAlignment="1">
      <alignment wrapText="1"/>
    </xf>
    <xf numFmtId="0" fontId="10" fillId="3" borderId="0" xfId="0" applyFont="1" applyFill="1" applyBorder="1" applyAlignment="1">
      <alignment vertical="center" wrapText="1"/>
    </xf>
    <xf numFmtId="0" fontId="27" fillId="0" borderId="16" xfId="0" applyFont="1" applyBorder="1" applyAlignment="1">
      <alignment/>
    </xf>
    <xf numFmtId="0" fontId="16" fillId="0" borderId="17" xfId="0" applyFont="1" applyBorder="1" applyAlignment="1">
      <alignment/>
    </xf>
    <xf numFmtId="0" fontId="16" fillId="0" borderId="18" xfId="0" applyFont="1" applyBorder="1" applyAlignment="1">
      <alignment/>
    </xf>
    <xf numFmtId="0" fontId="16" fillId="0" borderId="16" xfId="0" applyFont="1" applyBorder="1" applyAlignment="1">
      <alignment/>
    </xf>
    <xf numFmtId="0" fontId="27" fillId="0" borderId="18" xfId="0" applyFont="1" applyBorder="1" applyAlignment="1">
      <alignment/>
    </xf>
    <xf numFmtId="0" fontId="27" fillId="0" borderId="16" xfId="0" applyFont="1" applyBorder="1" applyAlignment="1">
      <alignment horizontal="right"/>
    </xf>
    <xf numFmtId="0" fontId="27" fillId="0" borderId="18" xfId="0" applyFont="1" applyBorder="1" applyAlignment="1">
      <alignment horizontal="right"/>
    </xf>
    <xf numFmtId="0" fontId="28" fillId="0" borderId="0" xfId="15" applyFont="1" applyAlignment="1">
      <alignment/>
    </xf>
    <xf numFmtId="1" fontId="17" fillId="3" borderId="0" xfId="21" applyNumberFormat="1" applyFont="1" applyFill="1" applyBorder="1" applyAlignment="1" applyProtection="1">
      <alignment/>
      <protection locked="0"/>
    </xf>
    <xf numFmtId="1" fontId="11" fillId="4" borderId="19" xfId="21" applyNumberFormat="1" applyFont="1" applyFill="1" applyBorder="1" applyAlignment="1" applyProtection="1">
      <alignment/>
      <protection locked="0"/>
    </xf>
    <xf numFmtId="1" fontId="11" fillId="4" borderId="20" xfId="21" applyNumberFormat="1" applyFont="1" applyFill="1" applyBorder="1" applyAlignment="1" applyProtection="1">
      <alignment/>
      <protection locked="0"/>
    </xf>
    <xf numFmtId="1" fontId="11" fillId="4" borderId="21" xfId="21" applyNumberFormat="1" applyFont="1" applyFill="1" applyBorder="1" applyAlignment="1" applyProtection="1">
      <alignment/>
      <protection locked="0"/>
    </xf>
    <xf numFmtId="0" fontId="26" fillId="0" borderId="0" xfId="0" applyNumberFormat="1" applyFont="1" applyBorder="1" applyAlignment="1">
      <alignment horizontal="justify" vertical="center" wrapText="1"/>
    </xf>
    <xf numFmtId="0" fontId="28" fillId="0" borderId="0" xfId="15" applyFont="1" applyAlignment="1" quotePrefix="1">
      <alignment/>
    </xf>
    <xf numFmtId="0" fontId="5" fillId="0" borderId="0" xfId="0" applyFont="1" applyAlignment="1">
      <alignment/>
    </xf>
    <xf numFmtId="0" fontId="6" fillId="0" borderId="0" xfId="19" applyFont="1" applyFill="1" applyBorder="1" applyAlignment="1">
      <alignment horizontal="right" wrapText="1"/>
      <protection/>
    </xf>
    <xf numFmtId="0" fontId="6" fillId="0" borderId="0" xfId="19" applyFont="1" applyFill="1" applyBorder="1" applyAlignment="1">
      <alignment wrapText="1"/>
      <protection/>
    </xf>
    <xf numFmtId="0" fontId="6" fillId="0" borderId="0" xfId="19" applyNumberFormat="1" applyFont="1" applyFill="1" applyBorder="1" applyAlignment="1">
      <alignment wrapText="1"/>
      <protection/>
    </xf>
    <xf numFmtId="0" fontId="11" fillId="0" borderId="0" xfId="0" applyFont="1" applyFill="1" applyBorder="1" applyAlignment="1">
      <alignment wrapText="1"/>
    </xf>
    <xf numFmtId="2" fontId="16" fillId="4" borderId="1" xfId="0" applyNumberFormat="1" applyFont="1" applyFill="1" applyBorder="1" applyAlignment="1" applyProtection="1">
      <alignment/>
      <protection locked="0"/>
    </xf>
    <xf numFmtId="2" fontId="16" fillId="4" borderId="2" xfId="0" applyNumberFormat="1" applyFont="1" applyFill="1" applyBorder="1" applyAlignment="1" applyProtection="1">
      <alignment/>
      <protection locked="0"/>
    </xf>
    <xf numFmtId="2" fontId="16" fillId="4" borderId="3" xfId="0" applyNumberFormat="1" applyFont="1" applyFill="1" applyBorder="1" applyAlignment="1" applyProtection="1">
      <alignment/>
      <protection locked="0"/>
    </xf>
    <xf numFmtId="0" fontId="13" fillId="0" borderId="0"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protection/>
    </xf>
    <xf numFmtId="0" fontId="8" fillId="0" borderId="0" xfId="0" applyFont="1" applyAlignment="1" applyProtection="1">
      <alignment/>
      <protection/>
    </xf>
    <xf numFmtId="0" fontId="8" fillId="3" borderId="0" xfId="0" applyFont="1" applyFill="1" applyAlignment="1" applyProtection="1">
      <alignment/>
      <protection/>
    </xf>
    <xf numFmtId="0" fontId="11" fillId="0" borderId="0" xfId="0" applyFont="1" applyAlignment="1" applyProtection="1">
      <alignment horizontal="left" vertical="center"/>
      <protection/>
    </xf>
    <xf numFmtId="0" fontId="14" fillId="0" borderId="0" xfId="0" applyFont="1" applyAlignment="1" applyProtection="1">
      <alignment/>
      <protection/>
    </xf>
    <xf numFmtId="0" fontId="27" fillId="0" borderId="0" xfId="0" applyFont="1" applyAlignment="1" applyProtection="1">
      <alignment wrapText="1"/>
      <protection/>
    </xf>
    <xf numFmtId="0" fontId="15" fillId="3" borderId="22" xfId="0" applyFont="1" applyFill="1" applyBorder="1" applyAlignment="1" applyProtection="1">
      <alignment/>
      <protection/>
    </xf>
    <xf numFmtId="0" fontId="11" fillId="0" borderId="0" xfId="0" applyFont="1" applyBorder="1" applyAlignment="1" applyProtection="1">
      <alignment vertical="center" wrapText="1"/>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wrapText="1"/>
      <protection/>
    </xf>
    <xf numFmtId="0" fontId="6" fillId="2" borderId="22" xfId="19" applyFont="1" applyFill="1" applyBorder="1" applyAlignment="1">
      <alignment horizontal="center"/>
      <protection/>
    </xf>
    <xf numFmtId="0" fontId="0" fillId="2" borderId="22" xfId="0" applyFill="1" applyBorder="1" applyAlignment="1">
      <alignment/>
    </xf>
    <xf numFmtId="0" fontId="32" fillId="0" borderId="0" xfId="0" applyFont="1" applyAlignment="1" quotePrefix="1">
      <alignment horizontal="center"/>
    </xf>
    <xf numFmtId="0" fontId="33" fillId="0" borderId="0" xfId="15" applyFont="1" applyAlignment="1">
      <alignment horizontal="center"/>
    </xf>
    <xf numFmtId="0" fontId="8" fillId="0" borderId="23" xfId="0" applyFont="1" applyBorder="1" applyAlignment="1">
      <alignment/>
    </xf>
    <xf numFmtId="0" fontId="6" fillId="0" borderId="0" xfId="20" applyFont="1" applyFill="1" applyBorder="1" applyAlignment="1" quotePrefix="1">
      <alignment horizontal="left" wrapText="1"/>
      <protection/>
    </xf>
    <xf numFmtId="0" fontId="5" fillId="0" borderId="0" xfId="0" applyFont="1" applyBorder="1" applyAlignment="1" quotePrefix="1">
      <alignment horizontal="left"/>
    </xf>
  </cellXfs>
  <cellStyles count="10">
    <cellStyle name="Normal" xfId="0"/>
    <cellStyle name="Hyperlink" xfId="15"/>
    <cellStyle name="Followed Hyperlink" xfId="16"/>
    <cellStyle name="Comma" xfId="17"/>
    <cellStyle name="Comma [0]" xfId="18"/>
    <cellStyle name="Normale_Foglio1" xfId="19"/>
    <cellStyle name="Normale_Foglio3" xfId="20"/>
    <cellStyle name="Percent" xfId="21"/>
    <cellStyle name="Currency" xfId="22"/>
    <cellStyle name="Currency [0]" xfId="23"/>
  </cellStyles>
  <dxfs count="1">
    <dxf>
      <font>
        <name val="Arial"/>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1C555"/>
      <rgbColor rgb="00F5E2BE"/>
      <rgbColor rgb="00CCFFFF"/>
      <rgbColor rgb="00660066"/>
      <rgbColor rgb="00FF8080"/>
      <rgbColor rgb="000066CC"/>
      <rgbColor rgb="00CCCCFF"/>
      <rgbColor rgb="00000080"/>
      <rgbColor rgb="00FF00FF"/>
      <rgbColor rgb="00FFFF00"/>
      <rgbColor rgb="0000FFFF"/>
      <rgbColor rgb="00800080"/>
      <rgbColor rgb="00960E11"/>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66310906"/>
        <c:axId val="59927243"/>
      </c:radarChart>
      <c:catAx>
        <c:axId val="66310906"/>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9927243"/>
        <c:crosses val="autoZero"/>
        <c:auto val="1"/>
        <c:lblOffset val="100"/>
        <c:noMultiLvlLbl val="0"/>
      </c:catAx>
      <c:valAx>
        <c:axId val="59927243"/>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6631090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13625"/>
          <c:w val="0.72775"/>
          <c:h val="0.823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Sezioni!$C$34:$C$38</c:f>
              <c:strCache/>
            </c:strRef>
          </c:cat>
          <c:val>
            <c:numRef>
              <c:f>Sezioni!$J$34:$J$38</c:f>
              <c:numCache>
                <c:ptCount val="5"/>
                <c:pt idx="0">
                  <c:v>0</c:v>
                </c:pt>
                <c:pt idx="1">
                  <c:v>0</c:v>
                </c:pt>
                <c:pt idx="2">
                  <c:v>0</c:v>
                </c:pt>
                <c:pt idx="3">
                  <c:v>0</c:v>
                </c:pt>
                <c:pt idx="4">
                  <c:v>0</c:v>
                </c:pt>
              </c:numCache>
            </c:numRef>
          </c:val>
        </c:ser>
        <c:axId val="38327028"/>
        <c:axId val="9398933"/>
      </c:radarChart>
      <c:catAx>
        <c:axId val="38327028"/>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9398933"/>
        <c:crosses val="autoZero"/>
        <c:auto val="1"/>
        <c:lblOffset val="100"/>
        <c:noMultiLvlLbl val="0"/>
      </c:catAx>
      <c:valAx>
        <c:axId val="9398933"/>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solidFill>
                  <a:srgbClr val="960E11"/>
                </a:solidFill>
                <a:latin typeface="Tahoma"/>
                <a:ea typeface="Tahoma"/>
                <a:cs typeface="Tahoma"/>
              </a:defRPr>
            </a:pPr>
          </a:p>
        </c:txPr>
        <c:crossAx val="3832702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13625"/>
          <c:w val="0.72775"/>
          <c:h val="0.823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Sezioni!$C$42:$C$46</c:f>
              <c:strCache/>
            </c:strRef>
          </c:cat>
          <c:val>
            <c:numRef>
              <c:f>Sezioni!$J$42:$J$46</c:f>
              <c:numCache>
                <c:ptCount val="5"/>
                <c:pt idx="0">
                  <c:v>0</c:v>
                </c:pt>
                <c:pt idx="1">
                  <c:v>0</c:v>
                </c:pt>
                <c:pt idx="2">
                  <c:v>0</c:v>
                </c:pt>
                <c:pt idx="3">
                  <c:v>0</c:v>
                </c:pt>
                <c:pt idx="4">
                  <c:v>0</c:v>
                </c:pt>
              </c:numCache>
            </c:numRef>
          </c:val>
        </c:ser>
        <c:axId val="17481534"/>
        <c:axId val="23116079"/>
      </c:radarChart>
      <c:catAx>
        <c:axId val="17481534"/>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3116079"/>
        <c:crosses val="autoZero"/>
        <c:auto val="1"/>
        <c:lblOffset val="100"/>
        <c:noMultiLvlLbl val="0"/>
      </c:catAx>
      <c:valAx>
        <c:axId val="23116079"/>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solidFill>
                  <a:srgbClr val="960E11"/>
                </a:solidFill>
                <a:latin typeface="Tahoma"/>
                <a:ea typeface="Tahoma"/>
                <a:cs typeface="Tahoma"/>
              </a:defRPr>
            </a:pPr>
          </a:p>
        </c:txPr>
        <c:crossAx val="1748153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960E11"/>
                </a:solidFill>
              </a:rPr>
              <a:t>EXPORT READINESS PROFILE</a:t>
            </a:r>
          </a:p>
        </c:rich>
      </c:tx>
      <c:layout>
        <c:manualLayout>
          <c:xMode val="factor"/>
          <c:yMode val="factor"/>
          <c:x val="0.01325"/>
          <c:y val="-0.02125"/>
        </c:manualLayout>
      </c:layout>
      <c:spPr>
        <a:noFill/>
        <a:ln>
          <a:noFill/>
        </a:ln>
      </c:spPr>
    </c:title>
    <c:plotArea>
      <c:layout>
        <c:manualLayout>
          <c:xMode val="edge"/>
          <c:yMode val="edge"/>
          <c:x val="0.15925"/>
          <c:y val="0.14025"/>
          <c:w val="0.732"/>
          <c:h val="0.8415"/>
        </c:manualLayout>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(Sezioni!$C$8,Sezioni!$C$16,Sezioni!$C$24,Sezioni!$C$32,Sezioni!$C$40)</c:f>
              <c:strCache>
                <c:ptCount val="5"/>
                <c:pt idx="0">
                  <c:v>Focus</c:v>
                </c:pt>
                <c:pt idx="1">
                  <c:v>Struttura</c:v>
                </c:pt>
                <c:pt idx="2">
                  <c:v>Valore</c:v>
                </c:pt>
                <c:pt idx="3">
                  <c:v>Marketing</c:v>
                </c:pt>
                <c:pt idx="4">
                  <c:v>Sistemi</c:v>
                </c:pt>
              </c:strCache>
            </c:strRef>
          </c:cat>
          <c:val>
            <c:numRef>
              <c:f>(Sezioni!$J$8,Sezioni!$J$16,Sezioni!$J$24,Sezioni!$J$32,Sezioni!$J$40)</c:f>
              <c:numCache>
                <c:ptCount val="5"/>
                <c:pt idx="0">
                  <c:v>0</c:v>
                </c:pt>
                <c:pt idx="1">
                  <c:v>0</c:v>
                </c:pt>
                <c:pt idx="2">
                  <c:v>0</c:v>
                </c:pt>
                <c:pt idx="3">
                  <c:v>0</c:v>
                </c:pt>
                <c:pt idx="4">
                  <c:v>0</c:v>
                </c:pt>
              </c:numCache>
            </c:numRef>
          </c:val>
        </c:ser>
        <c:axId val="6718120"/>
        <c:axId val="60463081"/>
      </c:radarChart>
      <c:catAx>
        <c:axId val="6718120"/>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defRPr>
            </a:pPr>
          </a:p>
        </c:txPr>
        <c:crossAx val="60463081"/>
        <c:crosses val="autoZero"/>
        <c:auto val="1"/>
        <c:lblOffset val="100"/>
        <c:noMultiLvlLbl val="0"/>
      </c:catAx>
      <c:valAx>
        <c:axId val="60463081"/>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671812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00" b="0" i="0" u="none" baseline="0">
          <a:latin typeface="Tahoma"/>
          <a:ea typeface="Tahoma"/>
          <a:cs typeface="Tahom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7296818"/>
        <c:axId val="65671363"/>
      </c:radarChart>
      <c:catAx>
        <c:axId val="7296818"/>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5671363"/>
        <c:crosses val="autoZero"/>
        <c:auto val="1"/>
        <c:lblOffset val="100"/>
        <c:noMultiLvlLbl val="0"/>
      </c:catAx>
      <c:valAx>
        <c:axId val="65671363"/>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729681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54171356"/>
        <c:axId val="17780157"/>
      </c:radarChart>
      <c:catAx>
        <c:axId val="54171356"/>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7780157"/>
        <c:crosses val="autoZero"/>
        <c:auto val="1"/>
        <c:lblOffset val="100"/>
        <c:noMultiLvlLbl val="0"/>
      </c:catAx>
      <c:valAx>
        <c:axId val="17780157"/>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5417135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25803686"/>
        <c:axId val="30906583"/>
      </c:radarChart>
      <c:catAx>
        <c:axId val="25803686"/>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0906583"/>
        <c:crosses val="autoZero"/>
        <c:auto val="1"/>
        <c:lblOffset val="100"/>
        <c:noMultiLvlLbl val="0"/>
      </c:catAx>
      <c:valAx>
        <c:axId val="30906583"/>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2580368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9723792"/>
        <c:axId val="20405265"/>
      </c:radarChart>
      <c:catAx>
        <c:axId val="9723792"/>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0405265"/>
        <c:crosses val="autoZero"/>
        <c:auto val="1"/>
        <c:lblOffset val="100"/>
        <c:noMultiLvlLbl val="0"/>
      </c:catAx>
      <c:valAx>
        <c:axId val="20405265"/>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972379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c:f>
              <c:strCache>
                <c:ptCount val="1"/>
                <c:pt idx="0">
                  <c:v>1</c:v>
                </c:pt>
              </c:strCache>
            </c:strRef>
          </c:cat>
          <c:val>
            <c:numRef>
              <c:f>Help!#REF!</c:f>
              <c:numCache>
                <c:ptCount val="1"/>
                <c:pt idx="0">
                  <c:v>1</c:v>
                </c:pt>
              </c:numCache>
            </c:numRef>
          </c:val>
        </c:ser>
        <c:axId val="49429658"/>
        <c:axId val="42213739"/>
      </c:radarChart>
      <c:catAx>
        <c:axId val="49429658"/>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42213739"/>
        <c:crosses val="autoZero"/>
        <c:auto val="1"/>
        <c:lblOffset val="100"/>
        <c:noMultiLvlLbl val="0"/>
      </c:catAx>
      <c:valAx>
        <c:axId val="42213739"/>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4942965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(Help!#REF!,Help!#REF!,Help!#REF!,Help!#REF!,Help!#REF!)</c:f>
              <c:strCache>
                <c:ptCount val="1"/>
                <c:pt idx="0">
                  <c:v>1</c:v>
                </c:pt>
              </c:strCache>
            </c:strRef>
          </c:cat>
          <c:val>
            <c:numRef>
              <c:f>(Help!#REF!,Help!#REF!,Help!#REF!,Help!#REF!,Help!#REF!)</c:f>
              <c:numCache>
                <c:ptCount val="1"/>
                <c:pt idx="0">
                  <c:v>1</c:v>
                </c:pt>
              </c:numCache>
            </c:numRef>
          </c:val>
        </c:ser>
        <c:axId val="44379332"/>
        <c:axId val="63869669"/>
      </c:radarChart>
      <c:catAx>
        <c:axId val="44379332"/>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3869669"/>
        <c:crosses val="autoZero"/>
        <c:auto val="1"/>
        <c:lblOffset val="100"/>
        <c:noMultiLvlLbl val="0"/>
      </c:catAx>
      <c:valAx>
        <c:axId val="63869669"/>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4437933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2474276"/>
        <c:axId val="22268485"/>
      </c:radarChart>
      <c:catAx>
        <c:axId val="2474276"/>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22268485"/>
        <c:crosses val="autoZero"/>
        <c:auto val="1"/>
        <c:lblOffset val="100"/>
        <c:noMultiLvlLbl val="0"/>
      </c:catAx>
      <c:valAx>
        <c:axId val="22268485"/>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247427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66198638"/>
        <c:axId val="58916831"/>
      </c:radarChart>
      <c:catAx>
        <c:axId val="66198638"/>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58916831"/>
        <c:crosses val="autoZero"/>
        <c:auto val="1"/>
        <c:lblOffset val="100"/>
        <c:noMultiLvlLbl val="0"/>
      </c:catAx>
      <c:valAx>
        <c:axId val="58916831"/>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6619863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60489432"/>
        <c:axId val="7533977"/>
      </c:radarChart>
      <c:catAx>
        <c:axId val="60489432"/>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7533977"/>
        <c:crosses val="autoZero"/>
        <c:auto val="1"/>
        <c:lblOffset val="100"/>
        <c:noMultiLvlLbl val="0"/>
      </c:catAx>
      <c:valAx>
        <c:axId val="7533977"/>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6048943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c:f>
              <c:strCache>
                <c:ptCount val="1"/>
                <c:pt idx="0">
                  <c:v>1</c:v>
                </c:pt>
              </c:strCache>
            </c:strRef>
          </c:cat>
          <c:val>
            <c:numRef>
              <c:f>Intro!#REF!</c:f>
              <c:numCache>
                <c:ptCount val="1"/>
                <c:pt idx="0">
                  <c:v>1</c:v>
                </c:pt>
              </c:numCache>
            </c:numRef>
          </c:val>
        </c:ser>
        <c:axId val="696930"/>
        <c:axId val="6272371"/>
      </c:radarChart>
      <c:catAx>
        <c:axId val="696930"/>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6272371"/>
        <c:crosses val="autoZero"/>
        <c:auto val="1"/>
        <c:lblOffset val="100"/>
        <c:noMultiLvlLbl val="0"/>
      </c:catAx>
      <c:valAx>
        <c:axId val="6272371"/>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txPr>
          <a:bodyPr/>
          <a:lstStyle/>
          <a:p>
            <a:pPr>
              <a:defRPr lang="en-US" cap="none" sz="100" b="0" i="0" u="none" baseline="0">
                <a:solidFill>
                  <a:srgbClr val="960E11"/>
                </a:solidFill>
                <a:latin typeface="Tahoma"/>
                <a:ea typeface="Tahoma"/>
                <a:cs typeface="Tahoma"/>
              </a:defRPr>
            </a:pPr>
          </a:p>
        </c:txPr>
        <c:crossAx val="69693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0" i="0" u="none" baseline="0">
              <a:latin typeface="Tahoma"/>
              <a:ea typeface="Tahoma"/>
              <a:cs typeface="Tahoma"/>
            </a:defRPr>
          </a:pPr>
        </a:p>
      </c:txPr>
    </c:title>
    <c:plotArea>
      <c:layout/>
      <c:radarChart>
        <c:radarStyle val="filled"/>
        <c:varyColors val="0"/>
        <c:ser>
          <c:idx val="0"/>
          <c:order val="0"/>
          <c:tx>
            <c:v>Export Readiness</c:v>
          </c:tx>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(Intro!#REF!,Intro!#REF!,Intro!#REF!,Intro!#REF!,Intro!#REF!)</c:f>
              <c:strCache>
                <c:ptCount val="1"/>
                <c:pt idx="0">
                  <c:v>1</c:v>
                </c:pt>
              </c:strCache>
            </c:strRef>
          </c:cat>
          <c:val>
            <c:numRef>
              <c:f>(Intro!#REF!,Intro!#REF!,Intro!#REF!,Intro!#REF!,Intro!#REF!)</c:f>
              <c:numCache>
                <c:ptCount val="1"/>
                <c:pt idx="0">
                  <c:v>1</c:v>
                </c:pt>
              </c:numCache>
            </c:numRef>
          </c:val>
        </c:ser>
        <c:axId val="56451340"/>
        <c:axId val="38300013"/>
      </c:radarChart>
      <c:catAx>
        <c:axId val="56451340"/>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8300013"/>
        <c:crosses val="autoZero"/>
        <c:auto val="1"/>
        <c:lblOffset val="100"/>
        <c:noMultiLvlLbl val="0"/>
      </c:catAx>
      <c:valAx>
        <c:axId val="38300013"/>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5645134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75" b="0" i="0" u="none" baseline="0">
          <a:latin typeface="Tahoma"/>
          <a:ea typeface="Tahoma"/>
          <a:cs typeface="Tahom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5"/>
          <c:y val="0.13825"/>
          <c:w val="0.72375"/>
          <c:h val="0.821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Sezioni!$C$10:$C$14</c:f>
              <c:strCache/>
            </c:strRef>
          </c:cat>
          <c:val>
            <c:numRef>
              <c:f>Sezioni!$J$10:$J$14</c:f>
              <c:numCache>
                <c:ptCount val="5"/>
                <c:pt idx="0">
                  <c:v>0</c:v>
                </c:pt>
                <c:pt idx="1">
                  <c:v>0</c:v>
                </c:pt>
                <c:pt idx="2">
                  <c:v>0</c:v>
                </c:pt>
                <c:pt idx="3">
                  <c:v>0</c:v>
                </c:pt>
                <c:pt idx="4">
                  <c:v>0</c:v>
                </c:pt>
              </c:numCache>
            </c:numRef>
          </c:val>
        </c:ser>
        <c:axId val="9155798"/>
        <c:axId val="15293319"/>
      </c:radarChart>
      <c:catAx>
        <c:axId val="9155798"/>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5293319"/>
        <c:crosses val="autoZero"/>
        <c:auto val="1"/>
        <c:lblOffset val="100"/>
        <c:noMultiLvlLbl val="0"/>
      </c:catAx>
      <c:valAx>
        <c:axId val="15293319"/>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915579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13625"/>
          <c:w val="0.72775"/>
          <c:h val="0.823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Sezioni!$C$18:$C$22</c:f>
              <c:strCache/>
            </c:strRef>
          </c:cat>
          <c:val>
            <c:numRef>
              <c:f>Sezioni!$J$18:$J$22</c:f>
              <c:numCache>
                <c:ptCount val="5"/>
                <c:pt idx="0">
                  <c:v>0</c:v>
                </c:pt>
                <c:pt idx="1">
                  <c:v>0</c:v>
                </c:pt>
                <c:pt idx="2">
                  <c:v>0</c:v>
                </c:pt>
                <c:pt idx="3">
                  <c:v>0</c:v>
                </c:pt>
                <c:pt idx="4">
                  <c:v>0</c:v>
                </c:pt>
              </c:numCache>
            </c:numRef>
          </c:val>
        </c:ser>
        <c:axId val="3422144"/>
        <c:axId val="30799297"/>
      </c:radarChart>
      <c:catAx>
        <c:axId val="3422144"/>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30799297"/>
        <c:crosses val="autoZero"/>
        <c:auto val="1"/>
        <c:lblOffset val="100"/>
        <c:noMultiLvlLbl val="0"/>
      </c:catAx>
      <c:valAx>
        <c:axId val="30799297"/>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342214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13625"/>
          <c:w val="0.72775"/>
          <c:h val="0.82325"/>
        </c:manualLayout>
      </c:layout>
      <c:radarChart>
        <c:radarStyle val="filled"/>
        <c:varyColors val="0"/>
        <c:ser>
          <c:idx val="0"/>
          <c:order val="0"/>
          <c:spPr>
            <a:solidFill>
              <a:srgbClr val="F1C555"/>
            </a:solidFill>
          </c:spPr>
          <c:extLst>
            <c:ext xmlns:c14="http://schemas.microsoft.com/office/drawing/2007/8/2/chart" uri="{6F2FDCE9-48DA-4B69-8628-5D25D57E5C99}">
              <c14:invertSolidFillFmt>
                <c14:spPr>
                  <a:solidFill>
                    <a:srgbClr val="FFFFFF"/>
                  </a:solidFill>
                </c14:spPr>
              </c14:invertSolidFillFmt>
            </c:ext>
          </c:extLst>
          <c:cat>
            <c:strRef>
              <c:f>Sezioni!$C$26:$C$30</c:f>
              <c:strCache/>
            </c:strRef>
          </c:cat>
          <c:val>
            <c:numRef>
              <c:f>Sezioni!$J$26:$J$30</c:f>
              <c:numCache>
                <c:ptCount val="5"/>
                <c:pt idx="0">
                  <c:v>0</c:v>
                </c:pt>
                <c:pt idx="1">
                  <c:v>0</c:v>
                </c:pt>
                <c:pt idx="2">
                  <c:v>0</c:v>
                </c:pt>
                <c:pt idx="3">
                  <c:v>0</c:v>
                </c:pt>
                <c:pt idx="4">
                  <c:v>0</c:v>
                </c:pt>
              </c:numCache>
            </c:numRef>
          </c:val>
        </c:ser>
        <c:axId val="8758218"/>
        <c:axId val="11715099"/>
      </c:radarChart>
      <c:catAx>
        <c:axId val="8758218"/>
        <c:scaling>
          <c:orientation val="minMax"/>
        </c:scaling>
        <c:axPos val="b"/>
        <c:majorGridlines/>
        <c:delete val="0"/>
        <c:numFmt formatCode="General" sourceLinked="1"/>
        <c:majorTickMark val="out"/>
        <c:minorTickMark val="none"/>
        <c:tickLblPos val="nextTo"/>
        <c:txPr>
          <a:bodyPr/>
          <a:lstStyle/>
          <a:p>
            <a:pPr>
              <a:defRPr lang="en-US" cap="none" sz="900" b="0" i="0" u="none" baseline="0">
                <a:solidFill>
                  <a:srgbClr val="960E11"/>
                </a:solidFill>
                <a:latin typeface="Tahoma"/>
                <a:ea typeface="Tahoma"/>
                <a:cs typeface="Tahoma"/>
              </a:defRPr>
            </a:pPr>
          </a:p>
        </c:txPr>
        <c:crossAx val="11715099"/>
        <c:crosses val="autoZero"/>
        <c:auto val="1"/>
        <c:lblOffset val="100"/>
        <c:noMultiLvlLbl val="0"/>
      </c:catAx>
      <c:valAx>
        <c:axId val="11715099"/>
        <c:scaling>
          <c:orientation val="minMax"/>
          <c:max val="10"/>
        </c:scaling>
        <c:axPos val="l"/>
        <c:majorGridlines>
          <c:spPr>
            <a:ln w="3175">
              <a:solidFill>
                <a:srgbClr val="960E11"/>
              </a:solidFill>
            </a:ln>
          </c:spPr>
        </c:majorGridlines>
        <c:delete val="0"/>
        <c:numFmt formatCode="General" sourceLinked="1"/>
        <c:majorTickMark val="cross"/>
        <c:minorTickMark val="none"/>
        <c:tickLblPos val="none"/>
        <c:spPr>
          <a:ln w="3175">
            <a:solidFill>
              <a:srgbClr val="960E11"/>
            </a:solidFill>
          </a:ln>
        </c:spPr>
        <c:txPr>
          <a:bodyPr/>
          <a:lstStyle/>
          <a:p>
            <a:pPr>
              <a:defRPr lang="en-US" cap="none" sz="100" b="0" i="0" u="none" baseline="0">
                <a:latin typeface="Tahoma"/>
                <a:ea typeface="Tahoma"/>
                <a:cs typeface="Tahoma"/>
              </a:defRPr>
            </a:pPr>
          </a:p>
        </c:txPr>
        <c:crossAx val="875821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hyperlink" Target="#Help!A1" /><Relationship Id="rId8" Type="http://schemas.openxmlformats.org/officeDocument/2006/relationships/hyperlink" Target="#Help!A1" /><Relationship Id="rId9" Type="http://schemas.openxmlformats.org/officeDocument/2006/relationships/hyperlink" Target="#Help!A1" /><Relationship Id="rId10" Type="http://schemas.openxmlformats.org/officeDocument/2006/relationships/hyperlink" Target="#Help!A1" /><Relationship Id="rId11" Type="http://schemas.openxmlformats.org/officeDocument/2006/relationships/hyperlink" Target="#Help!A100" /><Relationship Id="rId12" Type="http://schemas.openxmlformats.org/officeDocument/2006/relationships/hyperlink" Target="#Help!A1" /><Relationship Id="rId13"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4.emf" /><Relationship Id="rId3" Type="http://schemas.openxmlformats.org/officeDocument/2006/relationships/image" Target="../media/image8.emf" /><Relationship Id="rId4" Type="http://schemas.openxmlformats.org/officeDocument/2006/relationships/image" Target="../media/image10.emf" /><Relationship Id="rId5" Type="http://schemas.openxmlformats.org/officeDocument/2006/relationships/image" Target="../media/image3.emf" /><Relationship Id="rId6" Type="http://schemas.openxmlformats.org/officeDocument/2006/relationships/image" Target="../media/image16.emf" /><Relationship Id="rId7" Type="http://schemas.openxmlformats.org/officeDocument/2006/relationships/image" Target="../media/image1.emf" /><Relationship Id="rId8" Type="http://schemas.openxmlformats.org/officeDocument/2006/relationships/image" Target="../media/image6.emf" /><Relationship Id="rId9" Type="http://schemas.openxmlformats.org/officeDocument/2006/relationships/image" Target="../media/image13.emf" /><Relationship Id="rId10" Type="http://schemas.openxmlformats.org/officeDocument/2006/relationships/image" Target="../media/image2.emf" /><Relationship Id="rId11" Type="http://schemas.openxmlformats.org/officeDocument/2006/relationships/image" Target="../media/image5.emf" /><Relationship Id="rId12" Type="http://schemas.openxmlformats.org/officeDocument/2006/relationships/image" Target="../media/image7.emf" /><Relationship Id="rId13" Type="http://schemas.openxmlformats.org/officeDocument/2006/relationships/image" Target="../media/image11.emf" /><Relationship Id="rId14" Type="http://schemas.openxmlformats.org/officeDocument/2006/relationships/image" Target="../media/image1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image" Target="../media/image15.png" /><Relationship Id="rId8"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xdr:row>
      <xdr:rowOff>0</xdr:rowOff>
    </xdr:from>
    <xdr:to>
      <xdr:col>8</xdr:col>
      <xdr:colOff>9525</xdr:colOff>
      <xdr:row>3</xdr:row>
      <xdr:rowOff>0</xdr:rowOff>
    </xdr:to>
    <xdr:sp macro="[0]!Apri_Sottosezione_1">
      <xdr:nvSpPr>
        <xdr:cNvPr id="1" name="Rectangle 1"/>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
      <xdr:nvSpPr>
        <xdr:cNvPr id="2" name="Rectangle 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3">
      <xdr:nvSpPr>
        <xdr:cNvPr id="3" name="Rectangle 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4">
      <xdr:nvSpPr>
        <xdr:cNvPr id="4" name="Rectangle 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5">
      <xdr:nvSpPr>
        <xdr:cNvPr id="5" name="Rectangle 9"/>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6">
      <xdr:nvSpPr>
        <xdr:cNvPr id="6" name="Rectangle 10"/>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7">
      <xdr:nvSpPr>
        <xdr:cNvPr id="7" name="Rectangle 1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8">
      <xdr:nvSpPr>
        <xdr:cNvPr id="8" name="Rectangle 1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9">
      <xdr:nvSpPr>
        <xdr:cNvPr id="9" name="Rectangle 1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0">
      <xdr:nvSpPr>
        <xdr:cNvPr id="10" name="Rectangle 1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1">
      <xdr:nvSpPr>
        <xdr:cNvPr id="11" name="Rectangle 19"/>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2">
      <xdr:nvSpPr>
        <xdr:cNvPr id="12" name="Rectangle 2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3">
      <xdr:nvSpPr>
        <xdr:cNvPr id="13" name="Rectangle 2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4">
      <xdr:nvSpPr>
        <xdr:cNvPr id="14" name="Rectangle 2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5">
      <xdr:nvSpPr>
        <xdr:cNvPr id="15" name="Rectangle 2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6">
      <xdr:nvSpPr>
        <xdr:cNvPr id="16" name="Rectangle 2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7">
      <xdr:nvSpPr>
        <xdr:cNvPr id="17" name="Rectangle 3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8">
      <xdr:nvSpPr>
        <xdr:cNvPr id="18" name="Rectangle 3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9">
      <xdr:nvSpPr>
        <xdr:cNvPr id="19" name="Rectangle 3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0">
      <xdr:nvSpPr>
        <xdr:cNvPr id="20" name="Rectangle 3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1">
      <xdr:nvSpPr>
        <xdr:cNvPr id="21" name="Rectangle 3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2">
      <xdr:nvSpPr>
        <xdr:cNvPr id="22" name="Rectangle 42"/>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3">
      <xdr:nvSpPr>
        <xdr:cNvPr id="23" name="Rectangle 4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4">
      <xdr:nvSpPr>
        <xdr:cNvPr id="24" name="Rectangle 4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5">
      <xdr:nvSpPr>
        <xdr:cNvPr id="25" name="Rectangle 4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95250</xdr:colOff>
      <xdr:row>3</xdr:row>
      <xdr:rowOff>0</xdr:rowOff>
    </xdr:from>
    <xdr:to>
      <xdr:col>11</xdr:col>
      <xdr:colOff>1000125</xdr:colOff>
      <xdr:row>3</xdr:row>
      <xdr:rowOff>0</xdr:rowOff>
    </xdr:to>
    <xdr:graphicFrame>
      <xdr:nvGraphicFramePr>
        <xdr:cNvPr id="26" name="Chart 61"/>
        <xdr:cNvGraphicFramePr/>
      </xdr:nvGraphicFramePr>
      <xdr:xfrm>
        <a:off x="9610725" y="885825"/>
        <a:ext cx="1438275" cy="0"/>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7" name="Chart 62"/>
        <xdr:cNvGraphicFramePr/>
      </xdr:nvGraphicFramePr>
      <xdr:xfrm>
        <a:off x="9610725" y="885825"/>
        <a:ext cx="1447800" cy="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8" name="Chart 63"/>
        <xdr:cNvGraphicFramePr/>
      </xdr:nvGraphicFramePr>
      <xdr:xfrm>
        <a:off x="9610725" y="885825"/>
        <a:ext cx="1447800" cy="0"/>
      </xdr:xfrm>
      <a:graphic>
        <a:graphicData uri="http://schemas.openxmlformats.org/drawingml/2006/chart">
          <c:chart xmlns:c="http://schemas.openxmlformats.org/drawingml/2006/chart" r:id="rId3"/>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9" name="Chart 64"/>
        <xdr:cNvGraphicFramePr/>
      </xdr:nvGraphicFramePr>
      <xdr:xfrm>
        <a:off x="9610725" y="885825"/>
        <a:ext cx="1447800" cy="0"/>
      </xdr:xfrm>
      <a:graphic>
        <a:graphicData uri="http://schemas.openxmlformats.org/drawingml/2006/chart">
          <c:chart xmlns:c="http://schemas.openxmlformats.org/drawingml/2006/chart" r:id="rId4"/>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30" name="Chart 65"/>
        <xdr:cNvGraphicFramePr/>
      </xdr:nvGraphicFramePr>
      <xdr:xfrm>
        <a:off x="9610725" y="885825"/>
        <a:ext cx="1447800" cy="0"/>
      </xdr:xfrm>
      <a:graphic>
        <a:graphicData uri="http://schemas.openxmlformats.org/drawingml/2006/chart">
          <c:chart xmlns:c="http://schemas.openxmlformats.org/drawingml/2006/chart" r:id="rId5"/>
        </a:graphicData>
      </a:graphic>
    </xdr:graphicFrame>
    <xdr:clientData/>
  </xdr:twoCellAnchor>
  <xdr:twoCellAnchor>
    <xdr:from>
      <xdr:col>4</xdr:col>
      <xdr:colOff>171450</xdr:colOff>
      <xdr:row>3</xdr:row>
      <xdr:rowOff>0</xdr:rowOff>
    </xdr:from>
    <xdr:to>
      <xdr:col>9</xdr:col>
      <xdr:colOff>552450</xdr:colOff>
      <xdr:row>3</xdr:row>
      <xdr:rowOff>0</xdr:rowOff>
    </xdr:to>
    <xdr:graphicFrame>
      <xdr:nvGraphicFramePr>
        <xdr:cNvPr id="31" name="Chart 66"/>
        <xdr:cNvGraphicFramePr/>
      </xdr:nvGraphicFramePr>
      <xdr:xfrm>
        <a:off x="6657975" y="885825"/>
        <a:ext cx="2800350" cy="0"/>
      </xdr:xfrm>
      <a:graphic>
        <a:graphicData uri="http://schemas.openxmlformats.org/drawingml/2006/chart">
          <c:chart xmlns:c="http://schemas.openxmlformats.org/drawingml/2006/chart" r:id="rId6"/>
        </a:graphicData>
      </a:graphic>
    </xdr:graphicFrame>
    <xdr:clientData/>
  </xdr:twoCellAnchor>
  <xdr:twoCellAnchor editAs="absolute">
    <xdr:from>
      <xdr:col>3</xdr:col>
      <xdr:colOff>47625</xdr:colOff>
      <xdr:row>5</xdr:row>
      <xdr:rowOff>66675</xdr:rowOff>
    </xdr:from>
    <xdr:to>
      <xdr:col>4</xdr:col>
      <xdr:colOff>38100</xdr:colOff>
      <xdr:row>6</xdr:row>
      <xdr:rowOff>2143125</xdr:rowOff>
    </xdr:to>
    <xdr:sp>
      <xdr:nvSpPr>
        <xdr:cNvPr id="32" name="TextBox 72"/>
        <xdr:cNvSpPr txBox="1">
          <a:spLocks noChangeArrowheads="1"/>
        </xdr:cNvSpPr>
      </xdr:nvSpPr>
      <xdr:spPr>
        <a:xfrm>
          <a:off x="609600" y="2276475"/>
          <a:ext cx="5915025" cy="5562600"/>
        </a:xfrm>
        <a:prstGeom prst="rect">
          <a:avLst/>
        </a:prstGeom>
        <a:noFill/>
        <a:ln w="9525" cmpd="sng">
          <a:noFill/>
        </a:ln>
      </xdr:spPr>
      <xdr:txBody>
        <a:bodyPr vertOverflow="clip" wrap="square"/>
        <a:p>
          <a:pPr algn="just">
            <a:defRPr/>
          </a:pPr>
          <a:r>
            <a:rPr lang="en-US" cap="none" sz="900" b="0" i="0" u="none" baseline="0">
              <a:latin typeface="Arial"/>
              <a:ea typeface="Arial"/>
              <a:cs typeface="Arial"/>
            </a:rPr>
            <a:t>
Rispetto ad altri strumenti analoghi - pur altrettanto validi - questo 'International Readiness Assessment System' dell'ICE ha alcune caratteristiche particolari:
</a:t>
          </a:r>
          <a:r>
            <a:rPr lang="en-US" cap="none" sz="900" b="1" i="0" u="none" baseline="0">
              <a:solidFill>
                <a:srgbClr val="960E11"/>
              </a:solidFill>
              <a:latin typeface="Arial"/>
              <a:ea typeface="Arial"/>
              <a:cs typeface="Arial"/>
            </a:rPr>
            <a:t>1 - E' fortemente strutturato.</a:t>
          </a:r>
          <a:r>
            <a:rPr lang="en-US" cap="none" sz="900" b="1" i="0" u="none" baseline="0">
              <a:latin typeface="Arial"/>
              <a:ea typeface="Arial"/>
              <a:cs typeface="Arial"/>
            </a:rPr>
            <a:t> </a:t>
          </a:r>
          <a:r>
            <a:rPr lang="en-US" cap="none" sz="900" b="0" i="0" u="none" baseline="0">
              <a:latin typeface="Arial"/>
              <a:ea typeface="Arial"/>
              <a:cs typeface="Arial"/>
            </a:rPr>
            <a:t>Le domande riguardano cinque grandi 'Aree tematiche' (Sezioni), suddivise ognuna in cinque Sottosezioni per ognuna delle quali vengono poste soltanto cinque domande. Questo consente all'utente di ritrovarsi sempre facilmente all'interno di punti di riferimento concettuali ben definiti, che manifestano in modo chiaro e trasparente il modello concettuale utilizzato per la definizione degli indici di adeguatezza all'export. Inoltre, la compilazione ne risulta alleggerita e semplificata e può essere agevolmente condotta in intervalli di tempo separati senza rischio di 'perdere il filo'.
</a:t>
          </a:r>
          <a:r>
            <a:rPr lang="en-US" cap="none" sz="900" b="1" i="0" u="none" baseline="0">
              <a:solidFill>
                <a:srgbClr val="960E11"/>
              </a:solidFill>
              <a:latin typeface="Arial"/>
              <a:ea typeface="Arial"/>
              <a:cs typeface="Arial"/>
            </a:rPr>
            <a:t>2 - E' di ampio respiro. </a:t>
          </a:r>
          <a:r>
            <a:rPr lang="en-US" cap="none" sz="900" b="0" i="0" u="none" baseline="0">
              <a:latin typeface="Arial"/>
              <a:ea typeface="Arial"/>
              <a:cs typeface="Arial"/>
            </a:rPr>
            <a:t>Gli aspetti trattati riguardano soltanto in piccola parte problematiche tecniche legate all'export, mentre si soffermano su una serie di aspetti che riguardano l'azienda nelle sue caratteristiche più profonde: l'obiettivo è aiutarvi a riflettere se la vostra azienda, giunta a questo punto della sua storia, abbia sviluppato tutte le caratteristiche che possono rendere un processo di internazionalizzazione un momento di crescita e di sviluppo con ottime probabilità di successo, invece che un'avventura dalle sorti incerte e pericolose. La vostra azienda potrebbe non avere mai esportato, potrebbe non essersi posta ancora nessuno dei problemi prettamente tecnici che l'esportazione necessariamente comporta, e avere tuttavia la personalità, la determinazione, la struttura, la qualità e le persone per farlo con successo.
</a:t>
          </a:r>
          <a:r>
            <a:rPr lang="en-US" cap="none" sz="900" b="1" i="0" u="none" baseline="0">
              <a:solidFill>
                <a:srgbClr val="960E11"/>
              </a:solidFill>
              <a:latin typeface="Arial"/>
              <a:ea typeface="Arial"/>
              <a:cs typeface="Arial"/>
            </a:rPr>
            <a:t>3 - Fornisce feedback a diversi livelli di approfondimento.</a:t>
          </a:r>
          <a:r>
            <a:rPr lang="en-US" cap="none" sz="900" b="1" i="0" u="none" baseline="0">
              <a:latin typeface="Arial"/>
              <a:ea typeface="Arial"/>
              <a:cs typeface="Arial"/>
            </a:rPr>
            <a:t> </a:t>
          </a:r>
          <a:r>
            <a:rPr lang="en-US" cap="none" sz="900" b="0" i="0" u="none" baseline="0">
              <a:latin typeface="Arial"/>
              <a:ea typeface="Arial"/>
              <a:cs typeface="Arial"/>
            </a:rPr>
            <a:t>A seconda del punteggio ottenuto, per ogni Sezione, il sistema vi colloca in un range a cui corrisponde un commento (feedback) generale. Dal momento che ci sono migliaia di combinazioni di risposte alle venticinque domande che compongono una sezione che possono dare lo stesso punteggio, tale commento è approfondito dai commenti che si riferiscono al punteggio che avete ottenuto in ognuna delle cinque sottosezioni in cui ogni Sezione è articolata. A ulteriore approfondimento di tali profili per le Sottosezioni, a particolari risposte sono associati ulteriori commenti a un livello ancora maggiore di approfondimento e personalizzazione.
</a:t>
          </a:r>
          <a:r>
            <a:rPr lang="en-US" cap="none" sz="900" b="1" i="0" u="none" baseline="0">
              <a:solidFill>
                <a:srgbClr val="960E11"/>
              </a:solidFill>
              <a:latin typeface="Arial"/>
              <a:ea typeface="Arial"/>
              <a:cs typeface="Arial"/>
            </a:rPr>
            <a:t>4 - E' personalizzabile. </a:t>
          </a:r>
          <a:r>
            <a:rPr lang="en-US" cap="none" sz="900" b="0" i="0" u="none" baseline="0">
              <a:latin typeface="Arial"/>
              <a:ea typeface="Arial"/>
              <a:cs typeface="Arial"/>
            </a:rPr>
            <a:t>Come configurazione predefinita, il punteggio di ogni Sottosezione contribuisce in modo uguale alla definizione del punteggio della Sezione a cui appartiene (per il 20%, dal momento che sono cinque); allo stesso modo ogni Sezione contribuisce per il 20% al punteggio complessivo di 'Readiness' della vostra azienda. Potete agire su questi pesi per adattarli alla realtà del settore in cui opera la vostra azienda: alcuni temi potrebbero ragionevolmente sembrarvi più importanti di altri nel determinare l'adeguatezza all'export, altri addirittura irrilevanti. Il consiglio è comunque quello - almeno in un primo tempo - di completare il questionario e valutare il profilo aziendale senza modificare i pesi del modello, sui cui potrete riflettere più approfonditamente in un secondo momento.
</a:t>
          </a:r>
          <a:r>
            <a:rPr lang="en-US" cap="none" sz="900" b="1" i="0" u="none" baseline="0">
              <a:solidFill>
                <a:srgbClr val="960E11"/>
              </a:solidFill>
              <a:latin typeface="Arial"/>
              <a:ea typeface="Arial"/>
              <a:cs typeface="Arial"/>
            </a:rPr>
            <a:t>La compilazione del questionario richiede circa 60 minuti. </a:t>
          </a:r>
          <a:r>
            <a:rPr lang="en-US" cap="none" sz="900" b="0" i="0" u="none" baseline="0">
              <a:latin typeface="Arial"/>
              <a:ea typeface="Arial"/>
              <a:cs typeface="Arial"/>
            </a:rPr>
            <a:t>Potete interrompere in ogni momento la compilazione salvando semplicemente il file per riprendere in un secondo momento da dove avevate lasciato.
Buon lavoro!
</a:t>
          </a:r>
          <a:r>
            <a:rPr lang="en-US" cap="none" sz="900" b="1" i="1" u="none" baseline="0">
              <a:solidFill>
                <a:srgbClr val="960E11"/>
              </a:solidFill>
              <a:latin typeface="Arial"/>
              <a:ea typeface="Arial"/>
              <a:cs typeface="Arial"/>
            </a:rPr>
            <a:t>Fate clic sul link qui sotto per cominciare.</a:t>
          </a:r>
        </a:p>
      </xdr:txBody>
    </xdr:sp>
    <xdr:clientData/>
  </xdr:twoCellAnchor>
  <xdr:twoCellAnchor editAs="absolute">
    <xdr:from>
      <xdr:col>3</xdr:col>
      <xdr:colOff>47625</xdr:colOff>
      <xdr:row>3</xdr:row>
      <xdr:rowOff>57150</xdr:rowOff>
    </xdr:from>
    <xdr:to>
      <xdr:col>4</xdr:col>
      <xdr:colOff>38100</xdr:colOff>
      <xdr:row>3</xdr:row>
      <xdr:rowOff>1038225</xdr:rowOff>
    </xdr:to>
    <xdr:sp>
      <xdr:nvSpPr>
        <xdr:cNvPr id="33" name="TextBox 73"/>
        <xdr:cNvSpPr txBox="1">
          <a:spLocks noChangeArrowheads="1"/>
        </xdr:cNvSpPr>
      </xdr:nvSpPr>
      <xdr:spPr>
        <a:xfrm>
          <a:off x="609600" y="942975"/>
          <a:ext cx="5915025" cy="981075"/>
        </a:xfrm>
        <a:prstGeom prst="rect">
          <a:avLst/>
        </a:prstGeom>
        <a:noFill/>
        <a:ln w="9525" cmpd="sng">
          <a:noFill/>
        </a:ln>
      </xdr:spPr>
      <xdr:txBody>
        <a:bodyPr vertOverflow="clip" wrap="square"/>
        <a:p>
          <a:pPr algn="just">
            <a:defRPr/>
          </a:pPr>
          <a:r>
            <a:rPr lang="en-US" cap="none" sz="900" b="1" i="0" u="none" baseline="0">
              <a:solidFill>
                <a:srgbClr val="960E11"/>
              </a:solidFill>
              <a:latin typeface="Arial"/>
              <a:ea typeface="Arial"/>
              <a:cs typeface="Arial"/>
            </a:rPr>
            <a:t>Questo strumento ha l'obiettivo di guidarvi in una riflessione strutturata e articolata sul grado di adeguatezza della vostra azienda a intraprendere un processo di internazionalizzazione. </a:t>
          </a:r>
          <a:r>
            <a:rPr lang="en-US" cap="none" sz="900" b="0" i="0" u="none" baseline="0">
              <a:latin typeface="Arial"/>
              <a:ea typeface="Arial"/>
              <a:cs typeface="Arial"/>
            </a:rPr>
            <a:t>
Se vuoi, puoi iniziare subito la compilazione del questionario facendo clic sul link qui sotto. Ti consigliamo tuttavia di leggere prima queste poche righe di introduzione che ti consentiranno di conoscere le logiche che ne sono alla base e affrontare la compilazione con maggiore consapevolezza.
</a:t>
          </a:r>
        </a:p>
      </xdr:txBody>
    </xdr:sp>
    <xdr:clientData/>
  </xdr:twoCellAnchor>
  <xdr:twoCellAnchor editAs="oneCell">
    <xdr:from>
      <xdr:col>0</xdr:col>
      <xdr:colOff>0</xdr:colOff>
      <xdr:row>0</xdr:row>
      <xdr:rowOff>0</xdr:rowOff>
    </xdr:from>
    <xdr:to>
      <xdr:col>5</xdr:col>
      <xdr:colOff>0</xdr:colOff>
      <xdr:row>0</xdr:row>
      <xdr:rowOff>704850</xdr:rowOff>
    </xdr:to>
    <xdr:pic>
      <xdr:nvPicPr>
        <xdr:cNvPr id="34" name="Picture 74"/>
        <xdr:cNvPicPr preferRelativeResize="1">
          <a:picLocks noChangeAspect="1"/>
        </xdr:cNvPicPr>
      </xdr:nvPicPr>
      <xdr:blipFill>
        <a:blip r:embed="rId7"/>
        <a:stretch>
          <a:fillRect/>
        </a:stretch>
      </xdr:blipFill>
      <xdr:spPr>
        <a:xfrm>
          <a:off x="0" y="0"/>
          <a:ext cx="7134225" cy="704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48</xdr:row>
      <xdr:rowOff>76200</xdr:rowOff>
    </xdr:from>
    <xdr:to>
      <xdr:col>11</xdr:col>
      <xdr:colOff>1085850</xdr:colOff>
      <xdr:row>69</xdr:row>
      <xdr:rowOff>57150</xdr:rowOff>
    </xdr:to>
    <xdr:sp>
      <xdr:nvSpPr>
        <xdr:cNvPr id="1" name="Rectangle 106"/>
        <xdr:cNvSpPr>
          <a:spLocks/>
        </xdr:cNvSpPr>
      </xdr:nvSpPr>
      <xdr:spPr>
        <a:xfrm>
          <a:off x="171450" y="8772525"/>
          <a:ext cx="6867525" cy="3171825"/>
        </a:xfrm>
        <a:prstGeom prst="rect">
          <a:avLst/>
        </a:prstGeom>
        <a:solidFill>
          <a:srgbClr val="FFFFFF"/>
        </a:solidFill>
        <a:ln w="9525" cmpd="sng">
          <a:solidFill>
            <a:srgbClr val="960E11"/>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9</xdr:row>
      <xdr:rowOff>9525</xdr:rowOff>
    </xdr:from>
    <xdr:to>
      <xdr:col>8</xdr:col>
      <xdr:colOff>9525</xdr:colOff>
      <xdr:row>9</xdr:row>
      <xdr:rowOff>161925</xdr:rowOff>
    </xdr:to>
    <xdr:sp macro="[0]!Apri_Sottosezione_1">
      <xdr:nvSpPr>
        <xdr:cNvPr id="2" name="Rectangle 14"/>
        <xdr:cNvSpPr>
          <a:spLocks/>
        </xdr:cNvSpPr>
      </xdr:nvSpPr>
      <xdr:spPr>
        <a:xfrm>
          <a:off x="3857625" y="228600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10</xdr:row>
      <xdr:rowOff>9525</xdr:rowOff>
    </xdr:from>
    <xdr:to>
      <xdr:col>8</xdr:col>
      <xdr:colOff>9525</xdr:colOff>
      <xdr:row>10</xdr:row>
      <xdr:rowOff>171450</xdr:rowOff>
    </xdr:to>
    <xdr:sp macro="[0]!Apri_Sottosezione_2">
      <xdr:nvSpPr>
        <xdr:cNvPr id="3" name="Rectangle 15"/>
        <xdr:cNvSpPr>
          <a:spLocks/>
        </xdr:cNvSpPr>
      </xdr:nvSpPr>
      <xdr:spPr>
        <a:xfrm>
          <a:off x="3857625" y="244792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11</xdr:row>
      <xdr:rowOff>9525</xdr:rowOff>
    </xdr:from>
    <xdr:to>
      <xdr:col>8</xdr:col>
      <xdr:colOff>9525</xdr:colOff>
      <xdr:row>11</xdr:row>
      <xdr:rowOff>171450</xdr:rowOff>
    </xdr:to>
    <xdr:sp macro="[0]!Apri_Sottosezione_3">
      <xdr:nvSpPr>
        <xdr:cNvPr id="4" name="Rectangle 16"/>
        <xdr:cNvSpPr>
          <a:spLocks/>
        </xdr:cNvSpPr>
      </xdr:nvSpPr>
      <xdr:spPr>
        <a:xfrm>
          <a:off x="3857625" y="261937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12</xdr:row>
      <xdr:rowOff>9525</xdr:rowOff>
    </xdr:from>
    <xdr:to>
      <xdr:col>8</xdr:col>
      <xdr:colOff>9525</xdr:colOff>
      <xdr:row>12</xdr:row>
      <xdr:rowOff>171450</xdr:rowOff>
    </xdr:to>
    <xdr:sp macro="[0]!Apri_Sottosezione_4">
      <xdr:nvSpPr>
        <xdr:cNvPr id="5" name="Rectangle 17"/>
        <xdr:cNvSpPr>
          <a:spLocks/>
        </xdr:cNvSpPr>
      </xdr:nvSpPr>
      <xdr:spPr>
        <a:xfrm>
          <a:off x="3857625" y="279082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13</xdr:row>
      <xdr:rowOff>9525</xdr:rowOff>
    </xdr:from>
    <xdr:to>
      <xdr:col>8</xdr:col>
      <xdr:colOff>9525</xdr:colOff>
      <xdr:row>13</xdr:row>
      <xdr:rowOff>171450</xdr:rowOff>
    </xdr:to>
    <xdr:sp macro="[0]!Apri_Sottosezione_5">
      <xdr:nvSpPr>
        <xdr:cNvPr id="6" name="Rectangle 18"/>
        <xdr:cNvSpPr>
          <a:spLocks/>
        </xdr:cNvSpPr>
      </xdr:nvSpPr>
      <xdr:spPr>
        <a:xfrm>
          <a:off x="3857625" y="297180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17</xdr:row>
      <xdr:rowOff>9525</xdr:rowOff>
    </xdr:from>
    <xdr:to>
      <xdr:col>8</xdr:col>
      <xdr:colOff>9525</xdr:colOff>
      <xdr:row>17</xdr:row>
      <xdr:rowOff>161925</xdr:rowOff>
    </xdr:to>
    <xdr:sp macro="[0]!Apri_Sottosezione_6">
      <xdr:nvSpPr>
        <xdr:cNvPr id="7" name="Rectangle 19"/>
        <xdr:cNvSpPr>
          <a:spLocks/>
        </xdr:cNvSpPr>
      </xdr:nvSpPr>
      <xdr:spPr>
        <a:xfrm>
          <a:off x="3857625" y="360997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18</xdr:row>
      <xdr:rowOff>9525</xdr:rowOff>
    </xdr:from>
    <xdr:to>
      <xdr:col>8</xdr:col>
      <xdr:colOff>9525</xdr:colOff>
      <xdr:row>18</xdr:row>
      <xdr:rowOff>161925</xdr:rowOff>
    </xdr:to>
    <xdr:sp macro="[0]!Apri_Sottosezione_7">
      <xdr:nvSpPr>
        <xdr:cNvPr id="8" name="Rectangle 24"/>
        <xdr:cNvSpPr>
          <a:spLocks/>
        </xdr:cNvSpPr>
      </xdr:nvSpPr>
      <xdr:spPr>
        <a:xfrm>
          <a:off x="3857625" y="377190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19</xdr:row>
      <xdr:rowOff>9525</xdr:rowOff>
    </xdr:from>
    <xdr:to>
      <xdr:col>8</xdr:col>
      <xdr:colOff>9525</xdr:colOff>
      <xdr:row>19</xdr:row>
      <xdr:rowOff>161925</xdr:rowOff>
    </xdr:to>
    <xdr:sp macro="[0]!Apri_Sottosezione_8">
      <xdr:nvSpPr>
        <xdr:cNvPr id="9" name="Rectangle 25"/>
        <xdr:cNvSpPr>
          <a:spLocks/>
        </xdr:cNvSpPr>
      </xdr:nvSpPr>
      <xdr:spPr>
        <a:xfrm>
          <a:off x="3857625" y="393382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20</xdr:row>
      <xdr:rowOff>9525</xdr:rowOff>
    </xdr:from>
    <xdr:to>
      <xdr:col>8</xdr:col>
      <xdr:colOff>9525</xdr:colOff>
      <xdr:row>20</xdr:row>
      <xdr:rowOff>171450</xdr:rowOff>
    </xdr:to>
    <xdr:sp macro="[0]!Apri_Sottosezione_9">
      <xdr:nvSpPr>
        <xdr:cNvPr id="10" name="Rectangle 26"/>
        <xdr:cNvSpPr>
          <a:spLocks/>
        </xdr:cNvSpPr>
      </xdr:nvSpPr>
      <xdr:spPr>
        <a:xfrm>
          <a:off x="3857625" y="409575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21</xdr:row>
      <xdr:rowOff>9525</xdr:rowOff>
    </xdr:from>
    <xdr:to>
      <xdr:col>8</xdr:col>
      <xdr:colOff>9525</xdr:colOff>
      <xdr:row>21</xdr:row>
      <xdr:rowOff>171450</xdr:rowOff>
    </xdr:to>
    <xdr:sp macro="[0]!Apri_Sottosezione_10">
      <xdr:nvSpPr>
        <xdr:cNvPr id="11" name="Rectangle 27"/>
        <xdr:cNvSpPr>
          <a:spLocks/>
        </xdr:cNvSpPr>
      </xdr:nvSpPr>
      <xdr:spPr>
        <a:xfrm>
          <a:off x="3857625" y="427672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25</xdr:row>
      <xdr:rowOff>9525</xdr:rowOff>
    </xdr:from>
    <xdr:to>
      <xdr:col>8</xdr:col>
      <xdr:colOff>9525</xdr:colOff>
      <xdr:row>25</xdr:row>
      <xdr:rowOff>161925</xdr:rowOff>
    </xdr:to>
    <xdr:sp macro="[0]!Apri_Sottosezione_11">
      <xdr:nvSpPr>
        <xdr:cNvPr id="12" name="Rectangle 28"/>
        <xdr:cNvSpPr>
          <a:spLocks/>
        </xdr:cNvSpPr>
      </xdr:nvSpPr>
      <xdr:spPr>
        <a:xfrm>
          <a:off x="3857625" y="491490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26</xdr:row>
      <xdr:rowOff>9525</xdr:rowOff>
    </xdr:from>
    <xdr:to>
      <xdr:col>8</xdr:col>
      <xdr:colOff>9525</xdr:colOff>
      <xdr:row>26</xdr:row>
      <xdr:rowOff>161925</xdr:rowOff>
    </xdr:to>
    <xdr:sp macro="[0]!Apri_Sottosezione_12">
      <xdr:nvSpPr>
        <xdr:cNvPr id="13" name="Rectangle 33"/>
        <xdr:cNvSpPr>
          <a:spLocks/>
        </xdr:cNvSpPr>
      </xdr:nvSpPr>
      <xdr:spPr>
        <a:xfrm>
          <a:off x="3857625" y="507682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27</xdr:row>
      <xdr:rowOff>9525</xdr:rowOff>
    </xdr:from>
    <xdr:to>
      <xdr:col>8</xdr:col>
      <xdr:colOff>9525</xdr:colOff>
      <xdr:row>27</xdr:row>
      <xdr:rowOff>161925</xdr:rowOff>
    </xdr:to>
    <xdr:sp macro="[0]!Apri_Sottosezione_13">
      <xdr:nvSpPr>
        <xdr:cNvPr id="14" name="Rectangle 34"/>
        <xdr:cNvSpPr>
          <a:spLocks/>
        </xdr:cNvSpPr>
      </xdr:nvSpPr>
      <xdr:spPr>
        <a:xfrm>
          <a:off x="3857625" y="523875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28</xdr:row>
      <xdr:rowOff>9525</xdr:rowOff>
    </xdr:from>
    <xdr:to>
      <xdr:col>8</xdr:col>
      <xdr:colOff>9525</xdr:colOff>
      <xdr:row>28</xdr:row>
      <xdr:rowOff>171450</xdr:rowOff>
    </xdr:to>
    <xdr:sp macro="[0]!Apri_Sottosezione_14">
      <xdr:nvSpPr>
        <xdr:cNvPr id="15" name="Rectangle 35"/>
        <xdr:cNvSpPr>
          <a:spLocks/>
        </xdr:cNvSpPr>
      </xdr:nvSpPr>
      <xdr:spPr>
        <a:xfrm>
          <a:off x="3857625" y="540067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29</xdr:row>
      <xdr:rowOff>9525</xdr:rowOff>
    </xdr:from>
    <xdr:to>
      <xdr:col>8</xdr:col>
      <xdr:colOff>9525</xdr:colOff>
      <xdr:row>29</xdr:row>
      <xdr:rowOff>171450</xdr:rowOff>
    </xdr:to>
    <xdr:sp macro="[0]!Apri_Sottosezione_15">
      <xdr:nvSpPr>
        <xdr:cNvPr id="16" name="Rectangle 36"/>
        <xdr:cNvSpPr>
          <a:spLocks/>
        </xdr:cNvSpPr>
      </xdr:nvSpPr>
      <xdr:spPr>
        <a:xfrm>
          <a:off x="3857625" y="558165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33</xdr:row>
      <xdr:rowOff>9525</xdr:rowOff>
    </xdr:from>
    <xdr:to>
      <xdr:col>8</xdr:col>
      <xdr:colOff>9525</xdr:colOff>
      <xdr:row>33</xdr:row>
      <xdr:rowOff>161925</xdr:rowOff>
    </xdr:to>
    <xdr:sp macro="[0]!Apri_Sottosezione_16">
      <xdr:nvSpPr>
        <xdr:cNvPr id="17" name="Rectangle 37"/>
        <xdr:cNvSpPr>
          <a:spLocks/>
        </xdr:cNvSpPr>
      </xdr:nvSpPr>
      <xdr:spPr>
        <a:xfrm>
          <a:off x="3857625" y="621982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34</xdr:row>
      <xdr:rowOff>9525</xdr:rowOff>
    </xdr:from>
    <xdr:to>
      <xdr:col>8</xdr:col>
      <xdr:colOff>9525</xdr:colOff>
      <xdr:row>34</xdr:row>
      <xdr:rowOff>161925</xdr:rowOff>
    </xdr:to>
    <xdr:sp macro="[0]!Apri_Sottosezione_17">
      <xdr:nvSpPr>
        <xdr:cNvPr id="18" name="Rectangle 42"/>
        <xdr:cNvSpPr>
          <a:spLocks/>
        </xdr:cNvSpPr>
      </xdr:nvSpPr>
      <xdr:spPr>
        <a:xfrm>
          <a:off x="3857625" y="638175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35</xdr:row>
      <xdr:rowOff>9525</xdr:rowOff>
    </xdr:from>
    <xdr:to>
      <xdr:col>8</xdr:col>
      <xdr:colOff>9525</xdr:colOff>
      <xdr:row>35</xdr:row>
      <xdr:rowOff>161925</xdr:rowOff>
    </xdr:to>
    <xdr:sp macro="[0]!Apri_Sottosezione_18">
      <xdr:nvSpPr>
        <xdr:cNvPr id="19" name="Rectangle 43"/>
        <xdr:cNvSpPr>
          <a:spLocks/>
        </xdr:cNvSpPr>
      </xdr:nvSpPr>
      <xdr:spPr>
        <a:xfrm>
          <a:off x="3857625" y="654367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36</xdr:row>
      <xdr:rowOff>9525</xdr:rowOff>
    </xdr:from>
    <xdr:to>
      <xdr:col>8</xdr:col>
      <xdr:colOff>9525</xdr:colOff>
      <xdr:row>36</xdr:row>
      <xdr:rowOff>171450</xdr:rowOff>
    </xdr:to>
    <xdr:sp macro="[0]!Apri_Sottosezione_19">
      <xdr:nvSpPr>
        <xdr:cNvPr id="20" name="Rectangle 44"/>
        <xdr:cNvSpPr>
          <a:spLocks/>
        </xdr:cNvSpPr>
      </xdr:nvSpPr>
      <xdr:spPr>
        <a:xfrm>
          <a:off x="3857625" y="670560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37</xdr:row>
      <xdr:rowOff>9525</xdr:rowOff>
    </xdr:from>
    <xdr:to>
      <xdr:col>8</xdr:col>
      <xdr:colOff>9525</xdr:colOff>
      <xdr:row>37</xdr:row>
      <xdr:rowOff>171450</xdr:rowOff>
    </xdr:to>
    <xdr:sp macro="[0]!Apri_Sottosezione_20">
      <xdr:nvSpPr>
        <xdr:cNvPr id="21" name="Rectangle 45"/>
        <xdr:cNvSpPr>
          <a:spLocks/>
        </xdr:cNvSpPr>
      </xdr:nvSpPr>
      <xdr:spPr>
        <a:xfrm>
          <a:off x="3857625" y="688657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41</xdr:row>
      <xdr:rowOff>9525</xdr:rowOff>
    </xdr:from>
    <xdr:to>
      <xdr:col>8</xdr:col>
      <xdr:colOff>9525</xdr:colOff>
      <xdr:row>41</xdr:row>
      <xdr:rowOff>161925</xdr:rowOff>
    </xdr:to>
    <xdr:sp macro="[0]!Apri_Sottosezione_21">
      <xdr:nvSpPr>
        <xdr:cNvPr id="22" name="Rectangle 46"/>
        <xdr:cNvSpPr>
          <a:spLocks/>
        </xdr:cNvSpPr>
      </xdr:nvSpPr>
      <xdr:spPr>
        <a:xfrm>
          <a:off x="3857625" y="752475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42</xdr:row>
      <xdr:rowOff>9525</xdr:rowOff>
    </xdr:from>
    <xdr:to>
      <xdr:col>8</xdr:col>
      <xdr:colOff>9525</xdr:colOff>
      <xdr:row>42</xdr:row>
      <xdr:rowOff>161925</xdr:rowOff>
    </xdr:to>
    <xdr:sp macro="[0]!Apri_Sottosezione_22">
      <xdr:nvSpPr>
        <xdr:cNvPr id="23" name="Rectangle 51"/>
        <xdr:cNvSpPr>
          <a:spLocks/>
        </xdr:cNvSpPr>
      </xdr:nvSpPr>
      <xdr:spPr>
        <a:xfrm>
          <a:off x="3857625" y="7686675"/>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43</xdr:row>
      <xdr:rowOff>9525</xdr:rowOff>
    </xdr:from>
    <xdr:to>
      <xdr:col>8</xdr:col>
      <xdr:colOff>9525</xdr:colOff>
      <xdr:row>43</xdr:row>
      <xdr:rowOff>161925</xdr:rowOff>
    </xdr:to>
    <xdr:sp macro="[0]!Apri_Sottosezione_23">
      <xdr:nvSpPr>
        <xdr:cNvPr id="24" name="Rectangle 52"/>
        <xdr:cNvSpPr>
          <a:spLocks/>
        </xdr:cNvSpPr>
      </xdr:nvSpPr>
      <xdr:spPr>
        <a:xfrm>
          <a:off x="3857625" y="7848600"/>
          <a:ext cx="895350" cy="15240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44</xdr:row>
      <xdr:rowOff>9525</xdr:rowOff>
    </xdr:from>
    <xdr:to>
      <xdr:col>8</xdr:col>
      <xdr:colOff>9525</xdr:colOff>
      <xdr:row>44</xdr:row>
      <xdr:rowOff>171450</xdr:rowOff>
    </xdr:to>
    <xdr:sp macro="[0]!Apri_Sottosezione_24">
      <xdr:nvSpPr>
        <xdr:cNvPr id="25" name="Rectangle 53"/>
        <xdr:cNvSpPr>
          <a:spLocks/>
        </xdr:cNvSpPr>
      </xdr:nvSpPr>
      <xdr:spPr>
        <a:xfrm>
          <a:off x="3857625" y="8010525"/>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45</xdr:row>
      <xdr:rowOff>9525</xdr:rowOff>
    </xdr:from>
    <xdr:to>
      <xdr:col>8</xdr:col>
      <xdr:colOff>9525</xdr:colOff>
      <xdr:row>45</xdr:row>
      <xdr:rowOff>171450</xdr:rowOff>
    </xdr:to>
    <xdr:sp macro="[0]!Apri_Sottosezione_25">
      <xdr:nvSpPr>
        <xdr:cNvPr id="26" name="Rectangle 54"/>
        <xdr:cNvSpPr>
          <a:spLocks/>
        </xdr:cNvSpPr>
      </xdr:nvSpPr>
      <xdr:spPr>
        <a:xfrm>
          <a:off x="3857625" y="8191500"/>
          <a:ext cx="895350" cy="161925"/>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95250</xdr:colOff>
      <xdr:row>8</xdr:row>
      <xdr:rowOff>0</xdr:rowOff>
    </xdr:from>
    <xdr:to>
      <xdr:col>11</xdr:col>
      <xdr:colOff>1000125</xdr:colOff>
      <xdr:row>15</xdr:row>
      <xdr:rowOff>76200</xdr:rowOff>
    </xdr:to>
    <xdr:graphicFrame>
      <xdr:nvGraphicFramePr>
        <xdr:cNvPr id="27" name="Chart 82"/>
        <xdr:cNvGraphicFramePr/>
      </xdr:nvGraphicFramePr>
      <xdr:xfrm>
        <a:off x="5514975" y="2095500"/>
        <a:ext cx="1438275" cy="1266825"/>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15</xdr:row>
      <xdr:rowOff>133350</xdr:rowOff>
    </xdr:from>
    <xdr:to>
      <xdr:col>11</xdr:col>
      <xdr:colOff>1009650</xdr:colOff>
      <xdr:row>23</xdr:row>
      <xdr:rowOff>104775</xdr:rowOff>
    </xdr:to>
    <xdr:graphicFrame>
      <xdr:nvGraphicFramePr>
        <xdr:cNvPr id="28" name="Chart 83"/>
        <xdr:cNvGraphicFramePr/>
      </xdr:nvGraphicFramePr>
      <xdr:xfrm>
        <a:off x="5514975" y="3419475"/>
        <a:ext cx="1447800" cy="127635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23</xdr:row>
      <xdr:rowOff>133350</xdr:rowOff>
    </xdr:from>
    <xdr:to>
      <xdr:col>11</xdr:col>
      <xdr:colOff>1009650</xdr:colOff>
      <xdr:row>31</xdr:row>
      <xdr:rowOff>104775</xdr:rowOff>
    </xdr:to>
    <xdr:graphicFrame>
      <xdr:nvGraphicFramePr>
        <xdr:cNvPr id="29" name="Chart 84"/>
        <xdr:cNvGraphicFramePr/>
      </xdr:nvGraphicFramePr>
      <xdr:xfrm>
        <a:off x="5514975" y="4724400"/>
        <a:ext cx="1447800" cy="1276350"/>
      </xdr:xfrm>
      <a:graphic>
        <a:graphicData uri="http://schemas.openxmlformats.org/drawingml/2006/chart">
          <c:chart xmlns:c="http://schemas.openxmlformats.org/drawingml/2006/chart" r:id="rId3"/>
        </a:graphicData>
      </a:graphic>
    </xdr:graphicFrame>
    <xdr:clientData/>
  </xdr:twoCellAnchor>
  <xdr:twoCellAnchor>
    <xdr:from>
      <xdr:col>10</xdr:col>
      <xdr:colOff>95250</xdr:colOff>
      <xdr:row>31</xdr:row>
      <xdr:rowOff>142875</xdr:rowOff>
    </xdr:from>
    <xdr:to>
      <xdr:col>11</xdr:col>
      <xdr:colOff>1009650</xdr:colOff>
      <xdr:row>39</xdr:row>
      <xdr:rowOff>114300</xdr:rowOff>
    </xdr:to>
    <xdr:graphicFrame>
      <xdr:nvGraphicFramePr>
        <xdr:cNvPr id="30" name="Chart 85"/>
        <xdr:cNvGraphicFramePr/>
      </xdr:nvGraphicFramePr>
      <xdr:xfrm>
        <a:off x="5514975" y="6038850"/>
        <a:ext cx="1447800" cy="1276350"/>
      </xdr:xfrm>
      <a:graphic>
        <a:graphicData uri="http://schemas.openxmlformats.org/drawingml/2006/chart">
          <c:chart xmlns:c="http://schemas.openxmlformats.org/drawingml/2006/chart" r:id="rId4"/>
        </a:graphicData>
      </a:graphic>
    </xdr:graphicFrame>
    <xdr:clientData/>
  </xdr:twoCellAnchor>
  <xdr:twoCellAnchor>
    <xdr:from>
      <xdr:col>10</xdr:col>
      <xdr:colOff>95250</xdr:colOff>
      <xdr:row>39</xdr:row>
      <xdr:rowOff>133350</xdr:rowOff>
    </xdr:from>
    <xdr:to>
      <xdr:col>11</xdr:col>
      <xdr:colOff>1009650</xdr:colOff>
      <xdr:row>47</xdr:row>
      <xdr:rowOff>104775</xdr:rowOff>
    </xdr:to>
    <xdr:graphicFrame>
      <xdr:nvGraphicFramePr>
        <xdr:cNvPr id="31" name="Chart 86"/>
        <xdr:cNvGraphicFramePr/>
      </xdr:nvGraphicFramePr>
      <xdr:xfrm>
        <a:off x="5514975" y="7334250"/>
        <a:ext cx="1447800" cy="1276350"/>
      </xdr:xfrm>
      <a:graphic>
        <a:graphicData uri="http://schemas.openxmlformats.org/drawingml/2006/chart">
          <c:chart xmlns:c="http://schemas.openxmlformats.org/drawingml/2006/chart" r:id="rId5"/>
        </a:graphicData>
      </a:graphic>
    </xdr:graphicFrame>
    <xdr:clientData/>
  </xdr:twoCellAnchor>
  <xdr:twoCellAnchor>
    <xdr:from>
      <xdr:col>3</xdr:col>
      <xdr:colOff>1009650</xdr:colOff>
      <xdr:row>49</xdr:row>
      <xdr:rowOff>0</xdr:rowOff>
    </xdr:from>
    <xdr:to>
      <xdr:col>9</xdr:col>
      <xdr:colOff>438150</xdr:colOff>
      <xdr:row>70</xdr:row>
      <xdr:rowOff>9525</xdr:rowOff>
    </xdr:to>
    <xdr:graphicFrame>
      <xdr:nvGraphicFramePr>
        <xdr:cNvPr id="32" name="Chart 89"/>
        <xdr:cNvGraphicFramePr/>
      </xdr:nvGraphicFramePr>
      <xdr:xfrm>
        <a:off x="1571625" y="8839200"/>
        <a:ext cx="3676650" cy="3200400"/>
      </xdr:xfrm>
      <a:graphic>
        <a:graphicData uri="http://schemas.openxmlformats.org/drawingml/2006/chart">
          <c:chart xmlns:c="http://schemas.openxmlformats.org/drawingml/2006/chart" r:id="rId6"/>
        </a:graphicData>
      </a:graphic>
    </xdr:graphicFrame>
    <xdr:clientData/>
  </xdr:twoCellAnchor>
  <xdr:twoCellAnchor>
    <xdr:from>
      <xdr:col>11</xdr:col>
      <xdr:colOff>76200</xdr:colOff>
      <xdr:row>7</xdr:row>
      <xdr:rowOff>9525</xdr:rowOff>
    </xdr:from>
    <xdr:to>
      <xdr:col>11</xdr:col>
      <xdr:colOff>1076325</xdr:colOff>
      <xdr:row>7</xdr:row>
      <xdr:rowOff>161925</xdr:rowOff>
    </xdr:to>
    <xdr:sp macro="[0]!Genera_Feedback_1">
      <xdr:nvSpPr>
        <xdr:cNvPr id="33" name="Rectangle 91"/>
        <xdr:cNvSpPr>
          <a:spLocks/>
        </xdr:cNvSpPr>
      </xdr:nvSpPr>
      <xdr:spPr>
        <a:xfrm>
          <a:off x="6029325" y="1933575"/>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15</xdr:row>
      <xdr:rowOff>9525</xdr:rowOff>
    </xdr:from>
    <xdr:to>
      <xdr:col>11</xdr:col>
      <xdr:colOff>1076325</xdr:colOff>
      <xdr:row>15</xdr:row>
      <xdr:rowOff>161925</xdr:rowOff>
    </xdr:to>
    <xdr:sp macro="[0]!Genera_Feedback_2">
      <xdr:nvSpPr>
        <xdr:cNvPr id="34" name="Rectangle 92"/>
        <xdr:cNvSpPr>
          <a:spLocks/>
        </xdr:cNvSpPr>
      </xdr:nvSpPr>
      <xdr:spPr>
        <a:xfrm>
          <a:off x="6029325" y="3295650"/>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23</xdr:row>
      <xdr:rowOff>9525</xdr:rowOff>
    </xdr:from>
    <xdr:to>
      <xdr:col>11</xdr:col>
      <xdr:colOff>1076325</xdr:colOff>
      <xdr:row>23</xdr:row>
      <xdr:rowOff>161925</xdr:rowOff>
    </xdr:to>
    <xdr:sp macro="[0]!Genera_Feedback_3">
      <xdr:nvSpPr>
        <xdr:cNvPr id="35" name="Rectangle 93"/>
        <xdr:cNvSpPr>
          <a:spLocks/>
        </xdr:cNvSpPr>
      </xdr:nvSpPr>
      <xdr:spPr>
        <a:xfrm>
          <a:off x="6029325" y="4600575"/>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31</xdr:row>
      <xdr:rowOff>9525</xdr:rowOff>
    </xdr:from>
    <xdr:to>
      <xdr:col>11</xdr:col>
      <xdr:colOff>1076325</xdr:colOff>
      <xdr:row>31</xdr:row>
      <xdr:rowOff>161925</xdr:rowOff>
    </xdr:to>
    <xdr:sp macro="[0]!Genera_Feedback_4">
      <xdr:nvSpPr>
        <xdr:cNvPr id="36" name="Rectangle 94"/>
        <xdr:cNvSpPr>
          <a:spLocks/>
        </xdr:cNvSpPr>
      </xdr:nvSpPr>
      <xdr:spPr>
        <a:xfrm>
          <a:off x="6029325" y="5905500"/>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11</xdr:col>
      <xdr:colOff>76200</xdr:colOff>
      <xdr:row>39</xdr:row>
      <xdr:rowOff>9525</xdr:rowOff>
    </xdr:from>
    <xdr:to>
      <xdr:col>11</xdr:col>
      <xdr:colOff>1076325</xdr:colOff>
      <xdr:row>39</xdr:row>
      <xdr:rowOff>161925</xdr:rowOff>
    </xdr:to>
    <xdr:sp macro="[0]!Genera_Feedback_5">
      <xdr:nvSpPr>
        <xdr:cNvPr id="37" name="Rectangle 95"/>
        <xdr:cNvSpPr>
          <a:spLocks/>
        </xdr:cNvSpPr>
      </xdr:nvSpPr>
      <xdr:spPr>
        <a:xfrm>
          <a:off x="6029325" y="7210425"/>
          <a:ext cx="1000125" cy="152400"/>
        </a:xfrm>
        <a:prstGeom prst="rect">
          <a:avLst/>
        </a:prstGeom>
        <a:solidFill>
          <a:srgbClr val="FFFFFF"/>
        </a:solidFill>
        <a:ln w="9525" cmpd="sng">
          <a:solidFill>
            <a:srgbClr val="F5E2BE"/>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0</xdr:col>
      <xdr:colOff>142875</xdr:colOff>
      <xdr:row>3</xdr:row>
      <xdr:rowOff>19050</xdr:rowOff>
    </xdr:from>
    <xdr:to>
      <xdr:col>12</xdr:col>
      <xdr:colOff>9525</xdr:colOff>
      <xdr:row>4</xdr:row>
      <xdr:rowOff>38100</xdr:rowOff>
    </xdr:to>
    <xdr:sp>
      <xdr:nvSpPr>
        <xdr:cNvPr id="38" name="TextBox 97"/>
        <xdr:cNvSpPr txBox="1">
          <a:spLocks noChangeArrowheads="1"/>
        </xdr:cNvSpPr>
      </xdr:nvSpPr>
      <xdr:spPr>
        <a:xfrm>
          <a:off x="142875" y="847725"/>
          <a:ext cx="6915150" cy="809625"/>
        </a:xfrm>
        <a:prstGeom prst="rect">
          <a:avLst/>
        </a:prstGeom>
        <a:noFill/>
        <a:ln w="9525" cmpd="sng">
          <a:noFill/>
        </a:ln>
      </xdr:spPr>
      <xdr:txBody>
        <a:bodyPr vertOverflow="clip" wrap="square"/>
        <a:p>
          <a:pPr algn="l">
            <a:defRPr/>
          </a:pPr>
          <a:r>
            <a:rPr lang="en-US" cap="none" sz="900" b="0" i="1" u="none" baseline="0">
              <a:latin typeface="Arial"/>
              <a:ea typeface="Arial"/>
              <a:cs typeface="Arial"/>
            </a:rPr>
            <a:t>Il questionario è articolato in cinque sezioni. Ogni sezione è a sua volta suddivisa in cinque sottosezioni. Per ogni sottosezione verranno poste cinque domande a risposta multipla. Per rispondere alle domande di una sottosezione, fate clic sul link </a:t>
          </a:r>
          <a:r>
            <a:rPr lang="en-US" cap="none" sz="900" b="1" i="1" u="sng" baseline="0">
              <a:solidFill>
                <a:srgbClr val="960E11"/>
              </a:solidFill>
              <a:latin typeface="Courier New"/>
              <a:ea typeface="Courier New"/>
              <a:cs typeface="Courier New"/>
            </a:rPr>
            <a:t>ENTRA--&gt;</a:t>
          </a:r>
          <a:r>
            <a:rPr lang="en-US" cap="none" sz="900" b="0" i="1" u="none" baseline="0">
              <a:latin typeface="Arial"/>
              <a:ea typeface="Arial"/>
              <a:cs typeface="Arial"/>
            </a:rPr>
            <a:t> Una volta completate tutte le domande di una sezione, si potrà accedere al feedback facendo clic sul link corrispondente.
Potete modificare il peso del punteggio di ogni sottosezione e di ogni sezione agendo sulle barre di scorrimento.</a:t>
          </a:r>
        </a:p>
      </xdr:txBody>
    </xdr:sp>
    <xdr:clientData/>
  </xdr:twoCellAnchor>
  <xdr:twoCellAnchor>
    <xdr:from>
      <xdr:col>11</xdr:col>
      <xdr:colOff>685800</xdr:colOff>
      <xdr:row>8</xdr:row>
      <xdr:rowOff>133350</xdr:rowOff>
    </xdr:from>
    <xdr:to>
      <xdr:col>11</xdr:col>
      <xdr:colOff>885825</xdr:colOff>
      <xdr:row>9</xdr:row>
      <xdr:rowOff>152400</xdr:rowOff>
    </xdr:to>
    <xdr:sp>
      <xdr:nvSpPr>
        <xdr:cNvPr id="39" name="Oval 98">
          <a:hlinkClick r:id="rId7"/>
        </xdr:cNvPr>
        <xdr:cNvSpPr>
          <a:spLocks/>
        </xdr:cNvSpPr>
      </xdr:nvSpPr>
      <xdr:spPr>
        <a:xfrm>
          <a:off x="6638925" y="22288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11</xdr:col>
      <xdr:colOff>695325</xdr:colOff>
      <xdr:row>16</xdr:row>
      <xdr:rowOff>114300</xdr:rowOff>
    </xdr:from>
    <xdr:to>
      <xdr:col>11</xdr:col>
      <xdr:colOff>895350</xdr:colOff>
      <xdr:row>18</xdr:row>
      <xdr:rowOff>9525</xdr:rowOff>
    </xdr:to>
    <xdr:sp>
      <xdr:nvSpPr>
        <xdr:cNvPr id="40" name="Oval 99">
          <a:hlinkClick r:id="rId8"/>
        </xdr:cNvPr>
        <xdr:cNvSpPr>
          <a:spLocks/>
        </xdr:cNvSpPr>
      </xdr:nvSpPr>
      <xdr:spPr>
        <a:xfrm>
          <a:off x="6648450" y="35718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11</xdr:col>
      <xdr:colOff>695325</xdr:colOff>
      <xdr:row>24</xdr:row>
      <xdr:rowOff>133350</xdr:rowOff>
    </xdr:from>
    <xdr:to>
      <xdr:col>11</xdr:col>
      <xdr:colOff>895350</xdr:colOff>
      <xdr:row>26</xdr:row>
      <xdr:rowOff>28575</xdr:rowOff>
    </xdr:to>
    <xdr:sp>
      <xdr:nvSpPr>
        <xdr:cNvPr id="41" name="Oval 100">
          <a:hlinkClick r:id="rId9"/>
        </xdr:cNvPr>
        <xdr:cNvSpPr>
          <a:spLocks/>
        </xdr:cNvSpPr>
      </xdr:nvSpPr>
      <xdr:spPr>
        <a:xfrm>
          <a:off x="6648450" y="4895850"/>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11</xdr:col>
      <xdr:colOff>704850</xdr:colOff>
      <xdr:row>32</xdr:row>
      <xdr:rowOff>114300</xdr:rowOff>
    </xdr:from>
    <xdr:to>
      <xdr:col>11</xdr:col>
      <xdr:colOff>904875</xdr:colOff>
      <xdr:row>34</xdr:row>
      <xdr:rowOff>9525</xdr:rowOff>
    </xdr:to>
    <xdr:sp>
      <xdr:nvSpPr>
        <xdr:cNvPr id="42" name="Oval 102">
          <a:hlinkClick r:id="rId10"/>
        </xdr:cNvPr>
        <xdr:cNvSpPr>
          <a:spLocks/>
        </xdr:cNvSpPr>
      </xdr:nvSpPr>
      <xdr:spPr>
        <a:xfrm>
          <a:off x="6657975" y="618172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11</xdr:col>
      <xdr:colOff>723900</xdr:colOff>
      <xdr:row>40</xdr:row>
      <xdr:rowOff>123825</xdr:rowOff>
    </xdr:from>
    <xdr:to>
      <xdr:col>11</xdr:col>
      <xdr:colOff>923925</xdr:colOff>
      <xdr:row>42</xdr:row>
      <xdr:rowOff>19050</xdr:rowOff>
    </xdr:to>
    <xdr:sp>
      <xdr:nvSpPr>
        <xdr:cNvPr id="43" name="Oval 103">
          <a:hlinkClick r:id="rId11"/>
        </xdr:cNvPr>
        <xdr:cNvSpPr>
          <a:spLocks/>
        </xdr:cNvSpPr>
      </xdr:nvSpPr>
      <xdr:spPr>
        <a:xfrm>
          <a:off x="6677025" y="74961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xdr:from>
      <xdr:col>7</xdr:col>
      <xdr:colOff>523875</xdr:colOff>
      <xdr:row>52</xdr:row>
      <xdr:rowOff>66675</xdr:rowOff>
    </xdr:from>
    <xdr:to>
      <xdr:col>7</xdr:col>
      <xdr:colOff>723900</xdr:colOff>
      <xdr:row>53</xdr:row>
      <xdr:rowOff>114300</xdr:rowOff>
    </xdr:to>
    <xdr:sp>
      <xdr:nvSpPr>
        <xdr:cNvPr id="44" name="Oval 104">
          <a:hlinkClick r:id="rId12"/>
        </xdr:cNvPr>
        <xdr:cNvSpPr>
          <a:spLocks/>
        </xdr:cNvSpPr>
      </xdr:nvSpPr>
      <xdr:spPr>
        <a:xfrm>
          <a:off x="4305300" y="9363075"/>
          <a:ext cx="200025" cy="200025"/>
        </a:xfrm>
        <a:prstGeom prst="ellipse">
          <a:avLst/>
        </a:prstGeom>
        <a:solidFill>
          <a:srgbClr val="FFFFFF"/>
        </a:solidFill>
        <a:ln w="9525" cmpd="sng">
          <a:solidFill>
            <a:srgbClr val="960E11"/>
          </a:solidFill>
          <a:headEnd type="none"/>
          <a:tailEnd type="none"/>
        </a:ln>
      </xdr:spPr>
      <xdr:txBody>
        <a:bodyPr vertOverflow="clip" wrap="square" anchor="ctr"/>
        <a:p>
          <a:pPr algn="ctr">
            <a:defRPr/>
          </a:pPr>
          <a:r>
            <a:rPr lang="en-US" cap="none" sz="900" b="1" i="0" u="none" baseline="0">
              <a:solidFill>
                <a:srgbClr val="960E11"/>
              </a:solidFill>
              <a:latin typeface="Tahoma"/>
              <a:ea typeface="Tahoma"/>
              <a:cs typeface="Tahoma"/>
            </a:rPr>
            <a:t>?</a:t>
          </a:r>
        </a:p>
      </xdr:txBody>
    </xdr:sp>
    <xdr:clientData/>
  </xdr:twoCellAnchor>
  <xdr:twoCellAnchor editAs="oneCell">
    <xdr:from>
      <xdr:col>0</xdr:col>
      <xdr:colOff>0</xdr:colOff>
      <xdr:row>0</xdr:row>
      <xdr:rowOff>0</xdr:rowOff>
    </xdr:from>
    <xdr:to>
      <xdr:col>13</xdr:col>
      <xdr:colOff>9525</xdr:colOff>
      <xdr:row>0</xdr:row>
      <xdr:rowOff>704850</xdr:rowOff>
    </xdr:to>
    <xdr:pic>
      <xdr:nvPicPr>
        <xdr:cNvPr id="45" name="Picture 105"/>
        <xdr:cNvPicPr preferRelativeResize="1">
          <a:picLocks noChangeAspect="1"/>
        </xdr:cNvPicPr>
      </xdr:nvPicPr>
      <xdr:blipFill>
        <a:blip r:embed="rId13"/>
        <a:stretch>
          <a:fillRect/>
        </a:stretch>
      </xdr:blipFill>
      <xdr:spPr>
        <a:xfrm>
          <a:off x="0" y="0"/>
          <a:ext cx="713422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10</xdr:row>
      <xdr:rowOff>0</xdr:rowOff>
    </xdr:from>
    <xdr:to>
      <xdr:col>1</xdr:col>
      <xdr:colOff>361950</xdr:colOff>
      <xdr:row>11</xdr:row>
      <xdr:rowOff>76200</xdr:rowOff>
    </xdr:to>
    <xdr:pic>
      <xdr:nvPicPr>
        <xdr:cNvPr id="1" name="OptBt1"/>
        <xdr:cNvPicPr preferRelativeResize="1">
          <a:picLocks noChangeAspect="1"/>
        </xdr:cNvPicPr>
      </xdr:nvPicPr>
      <xdr:blipFill>
        <a:blip r:embed="rId1"/>
        <a:stretch>
          <a:fillRect/>
        </a:stretch>
      </xdr:blipFill>
      <xdr:spPr>
        <a:xfrm>
          <a:off x="295275" y="1781175"/>
          <a:ext cx="190500" cy="228600"/>
        </a:xfrm>
        <a:prstGeom prst="rect">
          <a:avLst/>
        </a:prstGeom>
        <a:noFill/>
        <a:ln w="9525" cmpd="sng">
          <a:noFill/>
        </a:ln>
      </xdr:spPr>
    </xdr:pic>
    <xdr:clientData/>
  </xdr:twoCellAnchor>
  <xdr:twoCellAnchor editAs="oneCell">
    <xdr:from>
      <xdr:col>1</xdr:col>
      <xdr:colOff>171450</xdr:colOff>
      <xdr:row>11</xdr:row>
      <xdr:rowOff>123825</xdr:rowOff>
    </xdr:from>
    <xdr:to>
      <xdr:col>1</xdr:col>
      <xdr:colOff>361950</xdr:colOff>
      <xdr:row>13</xdr:row>
      <xdr:rowOff>47625</xdr:rowOff>
    </xdr:to>
    <xdr:pic>
      <xdr:nvPicPr>
        <xdr:cNvPr id="2" name="OptBt2"/>
        <xdr:cNvPicPr preferRelativeResize="1">
          <a:picLocks noChangeAspect="1"/>
        </xdr:cNvPicPr>
      </xdr:nvPicPr>
      <xdr:blipFill>
        <a:blip r:embed="rId2"/>
        <a:stretch>
          <a:fillRect/>
        </a:stretch>
      </xdr:blipFill>
      <xdr:spPr>
        <a:xfrm>
          <a:off x="295275" y="2057400"/>
          <a:ext cx="190500" cy="228600"/>
        </a:xfrm>
        <a:prstGeom prst="rect">
          <a:avLst/>
        </a:prstGeom>
        <a:noFill/>
        <a:ln w="9525" cmpd="sng">
          <a:noFill/>
        </a:ln>
      </xdr:spPr>
    </xdr:pic>
    <xdr:clientData/>
  </xdr:twoCellAnchor>
  <xdr:twoCellAnchor editAs="oneCell">
    <xdr:from>
      <xdr:col>1</xdr:col>
      <xdr:colOff>171450</xdr:colOff>
      <xdr:row>13</xdr:row>
      <xdr:rowOff>133350</xdr:rowOff>
    </xdr:from>
    <xdr:to>
      <xdr:col>1</xdr:col>
      <xdr:colOff>361950</xdr:colOff>
      <xdr:row>15</xdr:row>
      <xdr:rowOff>57150</xdr:rowOff>
    </xdr:to>
    <xdr:pic>
      <xdr:nvPicPr>
        <xdr:cNvPr id="3" name="OptBt3"/>
        <xdr:cNvPicPr preferRelativeResize="1">
          <a:picLocks noChangeAspect="1"/>
        </xdr:cNvPicPr>
      </xdr:nvPicPr>
      <xdr:blipFill>
        <a:blip r:embed="rId3"/>
        <a:stretch>
          <a:fillRect/>
        </a:stretch>
      </xdr:blipFill>
      <xdr:spPr>
        <a:xfrm>
          <a:off x="295275" y="2371725"/>
          <a:ext cx="190500" cy="228600"/>
        </a:xfrm>
        <a:prstGeom prst="rect">
          <a:avLst/>
        </a:prstGeom>
        <a:noFill/>
        <a:ln w="9525" cmpd="sng">
          <a:noFill/>
        </a:ln>
      </xdr:spPr>
    </xdr:pic>
    <xdr:clientData/>
  </xdr:twoCellAnchor>
  <xdr:twoCellAnchor editAs="oneCell">
    <xdr:from>
      <xdr:col>1</xdr:col>
      <xdr:colOff>171450</xdr:colOff>
      <xdr:row>15</xdr:row>
      <xdr:rowOff>133350</xdr:rowOff>
    </xdr:from>
    <xdr:to>
      <xdr:col>1</xdr:col>
      <xdr:colOff>361950</xdr:colOff>
      <xdr:row>17</xdr:row>
      <xdr:rowOff>57150</xdr:rowOff>
    </xdr:to>
    <xdr:pic>
      <xdr:nvPicPr>
        <xdr:cNvPr id="4" name="OptBt4"/>
        <xdr:cNvPicPr preferRelativeResize="1">
          <a:picLocks noChangeAspect="1"/>
        </xdr:cNvPicPr>
      </xdr:nvPicPr>
      <xdr:blipFill>
        <a:blip r:embed="rId4"/>
        <a:stretch>
          <a:fillRect/>
        </a:stretch>
      </xdr:blipFill>
      <xdr:spPr>
        <a:xfrm>
          <a:off x="295275" y="2676525"/>
          <a:ext cx="190500" cy="228600"/>
        </a:xfrm>
        <a:prstGeom prst="rect">
          <a:avLst/>
        </a:prstGeom>
        <a:noFill/>
        <a:ln w="9525" cmpd="sng">
          <a:noFill/>
        </a:ln>
      </xdr:spPr>
    </xdr:pic>
    <xdr:clientData/>
  </xdr:twoCellAnchor>
  <xdr:twoCellAnchor editAs="oneCell">
    <xdr:from>
      <xdr:col>1</xdr:col>
      <xdr:colOff>171450</xdr:colOff>
      <xdr:row>17</xdr:row>
      <xdr:rowOff>133350</xdr:rowOff>
    </xdr:from>
    <xdr:to>
      <xdr:col>1</xdr:col>
      <xdr:colOff>361950</xdr:colOff>
      <xdr:row>19</xdr:row>
      <xdr:rowOff>57150</xdr:rowOff>
    </xdr:to>
    <xdr:pic>
      <xdr:nvPicPr>
        <xdr:cNvPr id="5" name="OptBt5" hidden="1"/>
        <xdr:cNvPicPr preferRelativeResize="1">
          <a:picLocks noChangeAspect="1"/>
        </xdr:cNvPicPr>
      </xdr:nvPicPr>
      <xdr:blipFill>
        <a:blip r:embed="rId5"/>
        <a:stretch>
          <a:fillRect/>
        </a:stretch>
      </xdr:blipFill>
      <xdr:spPr>
        <a:xfrm>
          <a:off x="295275" y="2981325"/>
          <a:ext cx="190500" cy="228600"/>
        </a:xfrm>
        <a:prstGeom prst="rect">
          <a:avLst/>
        </a:prstGeom>
        <a:noFill/>
        <a:ln w="9525" cmpd="sng">
          <a:noFill/>
        </a:ln>
      </xdr:spPr>
    </xdr:pic>
    <xdr:clientData/>
  </xdr:twoCellAnchor>
  <xdr:twoCellAnchor editAs="oneCell">
    <xdr:from>
      <xdr:col>1</xdr:col>
      <xdr:colOff>171450</xdr:colOff>
      <xdr:row>19</xdr:row>
      <xdr:rowOff>123825</xdr:rowOff>
    </xdr:from>
    <xdr:to>
      <xdr:col>1</xdr:col>
      <xdr:colOff>361950</xdr:colOff>
      <xdr:row>21</xdr:row>
      <xdr:rowOff>57150</xdr:rowOff>
    </xdr:to>
    <xdr:pic>
      <xdr:nvPicPr>
        <xdr:cNvPr id="6" name="OptBt6" hidden="1"/>
        <xdr:cNvPicPr preferRelativeResize="1">
          <a:picLocks noChangeAspect="1"/>
        </xdr:cNvPicPr>
      </xdr:nvPicPr>
      <xdr:blipFill>
        <a:blip r:embed="rId6"/>
        <a:stretch>
          <a:fillRect/>
        </a:stretch>
      </xdr:blipFill>
      <xdr:spPr>
        <a:xfrm>
          <a:off x="295275" y="3276600"/>
          <a:ext cx="190500" cy="228600"/>
        </a:xfrm>
        <a:prstGeom prst="rect">
          <a:avLst/>
        </a:prstGeom>
        <a:noFill/>
        <a:ln w="9525" cmpd="sng">
          <a:noFill/>
        </a:ln>
      </xdr:spPr>
    </xdr:pic>
    <xdr:clientData/>
  </xdr:twoCellAnchor>
  <xdr:twoCellAnchor editAs="oneCell">
    <xdr:from>
      <xdr:col>1</xdr:col>
      <xdr:colOff>171450</xdr:colOff>
      <xdr:row>21</xdr:row>
      <xdr:rowOff>123825</xdr:rowOff>
    </xdr:from>
    <xdr:to>
      <xdr:col>1</xdr:col>
      <xdr:colOff>361950</xdr:colOff>
      <xdr:row>23</xdr:row>
      <xdr:rowOff>57150</xdr:rowOff>
    </xdr:to>
    <xdr:pic>
      <xdr:nvPicPr>
        <xdr:cNvPr id="7" name="OptBt7" hidden="1"/>
        <xdr:cNvPicPr preferRelativeResize="1">
          <a:picLocks noChangeAspect="1"/>
        </xdr:cNvPicPr>
      </xdr:nvPicPr>
      <xdr:blipFill>
        <a:blip r:embed="rId7"/>
        <a:stretch>
          <a:fillRect/>
        </a:stretch>
      </xdr:blipFill>
      <xdr:spPr>
        <a:xfrm>
          <a:off x="295275" y="3571875"/>
          <a:ext cx="190500" cy="228600"/>
        </a:xfrm>
        <a:prstGeom prst="rect">
          <a:avLst/>
        </a:prstGeom>
        <a:noFill/>
        <a:ln w="9525" cmpd="sng">
          <a:noFill/>
        </a:ln>
      </xdr:spPr>
    </xdr:pic>
    <xdr:clientData/>
  </xdr:twoCellAnchor>
  <xdr:twoCellAnchor editAs="oneCell">
    <xdr:from>
      <xdr:col>1</xdr:col>
      <xdr:colOff>171450</xdr:colOff>
      <xdr:row>23</xdr:row>
      <xdr:rowOff>123825</xdr:rowOff>
    </xdr:from>
    <xdr:to>
      <xdr:col>1</xdr:col>
      <xdr:colOff>361950</xdr:colOff>
      <xdr:row>25</xdr:row>
      <xdr:rowOff>57150</xdr:rowOff>
    </xdr:to>
    <xdr:pic>
      <xdr:nvPicPr>
        <xdr:cNvPr id="8" name="OptBt8" hidden="1"/>
        <xdr:cNvPicPr preferRelativeResize="1">
          <a:picLocks noChangeAspect="1"/>
        </xdr:cNvPicPr>
      </xdr:nvPicPr>
      <xdr:blipFill>
        <a:blip r:embed="rId8"/>
        <a:stretch>
          <a:fillRect/>
        </a:stretch>
      </xdr:blipFill>
      <xdr:spPr>
        <a:xfrm>
          <a:off x="295275" y="3867150"/>
          <a:ext cx="190500" cy="228600"/>
        </a:xfrm>
        <a:prstGeom prst="rect">
          <a:avLst/>
        </a:prstGeom>
        <a:noFill/>
        <a:ln w="9525" cmpd="sng">
          <a:noFill/>
        </a:ln>
      </xdr:spPr>
    </xdr:pic>
    <xdr:clientData/>
  </xdr:twoCellAnchor>
  <xdr:twoCellAnchor editAs="oneCell">
    <xdr:from>
      <xdr:col>1</xdr:col>
      <xdr:colOff>171450</xdr:colOff>
      <xdr:row>25</xdr:row>
      <xdr:rowOff>123825</xdr:rowOff>
    </xdr:from>
    <xdr:to>
      <xdr:col>1</xdr:col>
      <xdr:colOff>361950</xdr:colOff>
      <xdr:row>27</xdr:row>
      <xdr:rowOff>57150</xdr:rowOff>
    </xdr:to>
    <xdr:pic>
      <xdr:nvPicPr>
        <xdr:cNvPr id="9" name="OptBt9" hidden="1"/>
        <xdr:cNvPicPr preferRelativeResize="1">
          <a:picLocks noChangeAspect="1"/>
        </xdr:cNvPicPr>
      </xdr:nvPicPr>
      <xdr:blipFill>
        <a:blip r:embed="rId9"/>
        <a:stretch>
          <a:fillRect/>
        </a:stretch>
      </xdr:blipFill>
      <xdr:spPr>
        <a:xfrm>
          <a:off x="295275" y="4162425"/>
          <a:ext cx="190500" cy="228600"/>
        </a:xfrm>
        <a:prstGeom prst="rect">
          <a:avLst/>
        </a:prstGeom>
        <a:noFill/>
        <a:ln w="9525" cmpd="sng">
          <a:noFill/>
        </a:ln>
      </xdr:spPr>
    </xdr:pic>
    <xdr:clientData/>
  </xdr:twoCellAnchor>
  <xdr:twoCellAnchor editAs="oneCell">
    <xdr:from>
      <xdr:col>1</xdr:col>
      <xdr:colOff>171450</xdr:colOff>
      <xdr:row>27</xdr:row>
      <xdr:rowOff>123825</xdr:rowOff>
    </xdr:from>
    <xdr:to>
      <xdr:col>1</xdr:col>
      <xdr:colOff>361950</xdr:colOff>
      <xdr:row>29</xdr:row>
      <xdr:rowOff>57150</xdr:rowOff>
    </xdr:to>
    <xdr:pic>
      <xdr:nvPicPr>
        <xdr:cNvPr id="10" name="OptBt10" hidden="1"/>
        <xdr:cNvPicPr preferRelativeResize="1">
          <a:picLocks noChangeAspect="1"/>
        </xdr:cNvPicPr>
      </xdr:nvPicPr>
      <xdr:blipFill>
        <a:blip r:embed="rId10"/>
        <a:stretch>
          <a:fillRect/>
        </a:stretch>
      </xdr:blipFill>
      <xdr:spPr>
        <a:xfrm>
          <a:off x="295275" y="4457700"/>
          <a:ext cx="190500" cy="228600"/>
        </a:xfrm>
        <a:prstGeom prst="rect">
          <a:avLst/>
        </a:prstGeom>
        <a:noFill/>
        <a:ln w="9525" cmpd="sng">
          <a:noFill/>
        </a:ln>
      </xdr:spPr>
    </xdr:pic>
    <xdr:clientData/>
  </xdr:twoCellAnchor>
  <xdr:twoCellAnchor editAs="absolute">
    <xdr:from>
      <xdr:col>2</xdr:col>
      <xdr:colOff>3552825</xdr:colOff>
      <xdr:row>2</xdr:row>
      <xdr:rowOff>38100</xdr:rowOff>
    </xdr:from>
    <xdr:to>
      <xdr:col>2</xdr:col>
      <xdr:colOff>4533900</xdr:colOff>
      <xdr:row>4</xdr:row>
      <xdr:rowOff>9525</xdr:rowOff>
    </xdr:to>
    <xdr:pic>
      <xdr:nvPicPr>
        <xdr:cNvPr id="11" name="BtnIndietro"/>
        <xdr:cNvPicPr preferRelativeResize="1">
          <a:picLocks noChangeAspect="1"/>
        </xdr:cNvPicPr>
      </xdr:nvPicPr>
      <xdr:blipFill>
        <a:blip r:embed="rId11"/>
        <a:stretch>
          <a:fillRect/>
        </a:stretch>
      </xdr:blipFill>
      <xdr:spPr>
        <a:xfrm>
          <a:off x="4038600" y="838200"/>
          <a:ext cx="981075" cy="304800"/>
        </a:xfrm>
        <a:prstGeom prst="rect">
          <a:avLst/>
        </a:prstGeom>
        <a:noFill/>
        <a:ln w="9525" cmpd="sng">
          <a:noFill/>
        </a:ln>
      </xdr:spPr>
    </xdr:pic>
    <xdr:clientData/>
  </xdr:twoCellAnchor>
  <xdr:twoCellAnchor editAs="absolute">
    <xdr:from>
      <xdr:col>2</xdr:col>
      <xdr:colOff>4581525</xdr:colOff>
      <xdr:row>2</xdr:row>
      <xdr:rowOff>38100</xdr:rowOff>
    </xdr:from>
    <xdr:to>
      <xdr:col>2</xdr:col>
      <xdr:colOff>5562600</xdr:colOff>
      <xdr:row>4</xdr:row>
      <xdr:rowOff>9525</xdr:rowOff>
    </xdr:to>
    <xdr:pic>
      <xdr:nvPicPr>
        <xdr:cNvPr id="12" name="BtnAvanti"/>
        <xdr:cNvPicPr preferRelativeResize="1">
          <a:picLocks noChangeAspect="1"/>
        </xdr:cNvPicPr>
      </xdr:nvPicPr>
      <xdr:blipFill>
        <a:blip r:embed="rId12"/>
        <a:stretch>
          <a:fillRect/>
        </a:stretch>
      </xdr:blipFill>
      <xdr:spPr>
        <a:xfrm>
          <a:off x="5067300" y="838200"/>
          <a:ext cx="981075" cy="304800"/>
        </a:xfrm>
        <a:prstGeom prst="rect">
          <a:avLst/>
        </a:prstGeom>
        <a:noFill/>
        <a:ln w="9525" cmpd="sng">
          <a:noFill/>
        </a:ln>
      </xdr:spPr>
    </xdr:pic>
    <xdr:clientData/>
  </xdr:twoCellAnchor>
  <xdr:twoCellAnchor editAs="absolute">
    <xdr:from>
      <xdr:col>2</xdr:col>
      <xdr:colOff>5619750</xdr:colOff>
      <xdr:row>2</xdr:row>
      <xdr:rowOff>38100</xdr:rowOff>
    </xdr:from>
    <xdr:to>
      <xdr:col>4</xdr:col>
      <xdr:colOff>447675</xdr:colOff>
      <xdr:row>4</xdr:row>
      <xdr:rowOff>9525</xdr:rowOff>
    </xdr:to>
    <xdr:pic>
      <xdr:nvPicPr>
        <xdr:cNvPr id="13" name="BtnFeedback"/>
        <xdr:cNvPicPr preferRelativeResize="1">
          <a:picLocks noChangeAspect="1"/>
        </xdr:cNvPicPr>
      </xdr:nvPicPr>
      <xdr:blipFill>
        <a:blip r:embed="rId13"/>
        <a:stretch>
          <a:fillRect/>
        </a:stretch>
      </xdr:blipFill>
      <xdr:spPr>
        <a:xfrm>
          <a:off x="6105525" y="838200"/>
          <a:ext cx="981075" cy="304800"/>
        </a:xfrm>
        <a:prstGeom prst="rect">
          <a:avLst/>
        </a:prstGeom>
        <a:solidFill>
          <a:srgbClr val="FFFFFF"/>
        </a:solidFill>
        <a:ln w="1" cmpd="sng">
          <a:noFill/>
        </a:ln>
      </xdr:spPr>
    </xdr:pic>
    <xdr:clientData/>
  </xdr:twoCellAnchor>
  <xdr:twoCellAnchor editAs="oneCell">
    <xdr:from>
      <xdr:col>0</xdr:col>
      <xdr:colOff>0</xdr:colOff>
      <xdr:row>0</xdr:row>
      <xdr:rowOff>0</xdr:rowOff>
    </xdr:from>
    <xdr:to>
      <xdr:col>5</xdr:col>
      <xdr:colOff>0</xdr:colOff>
      <xdr:row>0</xdr:row>
      <xdr:rowOff>704850</xdr:rowOff>
    </xdr:to>
    <xdr:pic>
      <xdr:nvPicPr>
        <xdr:cNvPr id="14" name="Picture 64"/>
        <xdr:cNvPicPr preferRelativeResize="1">
          <a:picLocks noChangeAspect="1"/>
        </xdr:cNvPicPr>
      </xdr:nvPicPr>
      <xdr:blipFill>
        <a:blip r:embed="rId14"/>
        <a:stretch>
          <a:fillRect/>
        </a:stretch>
      </xdr:blipFill>
      <xdr:spPr>
        <a:xfrm>
          <a:off x="0" y="0"/>
          <a:ext cx="7134225" cy="7048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7</xdr:row>
      <xdr:rowOff>0</xdr:rowOff>
    </xdr:from>
    <xdr:to>
      <xdr:col>8</xdr:col>
      <xdr:colOff>9525</xdr:colOff>
      <xdr:row>7</xdr:row>
      <xdr:rowOff>0</xdr:rowOff>
    </xdr:to>
    <xdr:sp macro="[0]!Apri_Sottosezione_1">
      <xdr:nvSpPr>
        <xdr:cNvPr id="1" name="Rectangle 1"/>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
      <xdr:nvSpPr>
        <xdr:cNvPr id="2" name="Rectangle 7"/>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3">
      <xdr:nvSpPr>
        <xdr:cNvPr id="3" name="Rectangle 8"/>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4">
      <xdr:nvSpPr>
        <xdr:cNvPr id="4" name="Rectangle 9"/>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5">
      <xdr:nvSpPr>
        <xdr:cNvPr id="5" name="Rectangle 10"/>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6">
      <xdr:nvSpPr>
        <xdr:cNvPr id="6" name="Rectangle 11"/>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7">
      <xdr:nvSpPr>
        <xdr:cNvPr id="7" name="Rectangle 16"/>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8">
      <xdr:nvSpPr>
        <xdr:cNvPr id="8" name="Rectangle 17"/>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9">
      <xdr:nvSpPr>
        <xdr:cNvPr id="9" name="Rectangle 18"/>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0">
      <xdr:nvSpPr>
        <xdr:cNvPr id="10" name="Rectangle 19"/>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1">
      <xdr:nvSpPr>
        <xdr:cNvPr id="11" name="Rectangle 20"/>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2">
      <xdr:nvSpPr>
        <xdr:cNvPr id="12" name="Rectangle 25"/>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3">
      <xdr:nvSpPr>
        <xdr:cNvPr id="13" name="Rectangle 26"/>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4">
      <xdr:nvSpPr>
        <xdr:cNvPr id="14" name="Rectangle 27"/>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5">
      <xdr:nvSpPr>
        <xdr:cNvPr id="15" name="Rectangle 28"/>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6">
      <xdr:nvSpPr>
        <xdr:cNvPr id="16" name="Rectangle 29"/>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7">
      <xdr:nvSpPr>
        <xdr:cNvPr id="17" name="Rectangle 34"/>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8">
      <xdr:nvSpPr>
        <xdr:cNvPr id="18" name="Rectangle 35"/>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19">
      <xdr:nvSpPr>
        <xdr:cNvPr id="19" name="Rectangle 36"/>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0">
      <xdr:nvSpPr>
        <xdr:cNvPr id="20" name="Rectangle 37"/>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1">
      <xdr:nvSpPr>
        <xdr:cNvPr id="21" name="Rectangle 38"/>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2">
      <xdr:nvSpPr>
        <xdr:cNvPr id="22" name="Rectangle 43"/>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3">
      <xdr:nvSpPr>
        <xdr:cNvPr id="23" name="Rectangle 44"/>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4">
      <xdr:nvSpPr>
        <xdr:cNvPr id="24" name="Rectangle 45"/>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7</xdr:row>
      <xdr:rowOff>0</xdr:rowOff>
    </xdr:from>
    <xdr:to>
      <xdr:col>8</xdr:col>
      <xdr:colOff>9525</xdr:colOff>
      <xdr:row>7</xdr:row>
      <xdr:rowOff>0</xdr:rowOff>
    </xdr:to>
    <xdr:sp macro="[0]!Apri_Sottosezione_25">
      <xdr:nvSpPr>
        <xdr:cNvPr id="25" name="Rectangle 46"/>
        <xdr:cNvSpPr>
          <a:spLocks/>
        </xdr:cNvSpPr>
      </xdr:nvSpPr>
      <xdr:spPr>
        <a:xfrm>
          <a:off x="8162925" y="3200400"/>
          <a:ext cx="771525"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editAs="absolute">
    <xdr:from>
      <xdr:col>3</xdr:col>
      <xdr:colOff>5781675</xdr:colOff>
      <xdr:row>0</xdr:row>
      <xdr:rowOff>742950</xdr:rowOff>
    </xdr:from>
    <xdr:to>
      <xdr:col>5</xdr:col>
      <xdr:colOff>9525</xdr:colOff>
      <xdr:row>1</xdr:row>
      <xdr:rowOff>57150</xdr:rowOff>
    </xdr:to>
    <xdr:pic>
      <xdr:nvPicPr>
        <xdr:cNvPr id="26" name="CommandButton1"/>
        <xdr:cNvPicPr preferRelativeResize="1">
          <a:picLocks noChangeAspect="1"/>
        </xdr:cNvPicPr>
      </xdr:nvPicPr>
      <xdr:blipFill>
        <a:blip r:embed="rId1"/>
        <a:stretch>
          <a:fillRect/>
        </a:stretch>
      </xdr:blipFill>
      <xdr:spPr>
        <a:xfrm>
          <a:off x="6153150" y="742950"/>
          <a:ext cx="981075" cy="304800"/>
        </a:xfrm>
        <a:prstGeom prst="rect">
          <a:avLst/>
        </a:prstGeom>
        <a:noFill/>
        <a:ln w="9525" cmpd="sng">
          <a:noFill/>
        </a:ln>
      </xdr:spPr>
    </xdr:pic>
    <xdr:clientData/>
  </xdr:twoCellAnchor>
  <xdr:twoCellAnchor editAs="oneCell">
    <xdr:from>
      <xdr:col>0</xdr:col>
      <xdr:colOff>0</xdr:colOff>
      <xdr:row>0</xdr:row>
      <xdr:rowOff>0</xdr:rowOff>
    </xdr:from>
    <xdr:to>
      <xdr:col>5</xdr:col>
      <xdr:colOff>9525</xdr:colOff>
      <xdr:row>0</xdr:row>
      <xdr:rowOff>704850</xdr:rowOff>
    </xdr:to>
    <xdr:pic>
      <xdr:nvPicPr>
        <xdr:cNvPr id="27" name="Picture 67"/>
        <xdr:cNvPicPr preferRelativeResize="1">
          <a:picLocks noChangeAspect="1"/>
        </xdr:cNvPicPr>
      </xdr:nvPicPr>
      <xdr:blipFill>
        <a:blip r:embed="rId2"/>
        <a:stretch>
          <a:fillRect/>
        </a:stretch>
      </xdr:blipFill>
      <xdr:spPr>
        <a:xfrm>
          <a:off x="0" y="0"/>
          <a:ext cx="7134225" cy="7048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xdr:row>
      <xdr:rowOff>0</xdr:rowOff>
    </xdr:from>
    <xdr:to>
      <xdr:col>8</xdr:col>
      <xdr:colOff>9525</xdr:colOff>
      <xdr:row>3</xdr:row>
      <xdr:rowOff>0</xdr:rowOff>
    </xdr:to>
    <xdr:sp macro="[0]!Apri_Sottosezione_1">
      <xdr:nvSpPr>
        <xdr:cNvPr id="1" name="Rectangle 1"/>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
      <xdr:nvSpPr>
        <xdr:cNvPr id="2" name="Rectangle 2"/>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3">
      <xdr:nvSpPr>
        <xdr:cNvPr id="3" name="Rectangle 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4">
      <xdr:nvSpPr>
        <xdr:cNvPr id="4" name="Rectangle 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5">
      <xdr:nvSpPr>
        <xdr:cNvPr id="5" name="Rectangle 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6">
      <xdr:nvSpPr>
        <xdr:cNvPr id="6" name="Rectangle 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7">
      <xdr:nvSpPr>
        <xdr:cNvPr id="7" name="Rectangle 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8">
      <xdr:nvSpPr>
        <xdr:cNvPr id="8" name="Rectangle 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9">
      <xdr:nvSpPr>
        <xdr:cNvPr id="9" name="Rectangle 9"/>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0">
      <xdr:nvSpPr>
        <xdr:cNvPr id="10" name="Rectangle 10"/>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1">
      <xdr:nvSpPr>
        <xdr:cNvPr id="11" name="Rectangle 11"/>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2">
      <xdr:nvSpPr>
        <xdr:cNvPr id="12" name="Rectangle 12"/>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3">
      <xdr:nvSpPr>
        <xdr:cNvPr id="13" name="Rectangle 1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4">
      <xdr:nvSpPr>
        <xdr:cNvPr id="14" name="Rectangle 1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5">
      <xdr:nvSpPr>
        <xdr:cNvPr id="15" name="Rectangle 1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6">
      <xdr:nvSpPr>
        <xdr:cNvPr id="16" name="Rectangle 16"/>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7">
      <xdr:nvSpPr>
        <xdr:cNvPr id="17" name="Rectangle 17"/>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8">
      <xdr:nvSpPr>
        <xdr:cNvPr id="18" name="Rectangle 18"/>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19">
      <xdr:nvSpPr>
        <xdr:cNvPr id="19" name="Rectangle 19"/>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0">
      <xdr:nvSpPr>
        <xdr:cNvPr id="20" name="Rectangle 20"/>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1">
      <xdr:nvSpPr>
        <xdr:cNvPr id="21" name="Rectangle 21"/>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2">
      <xdr:nvSpPr>
        <xdr:cNvPr id="22" name="Rectangle 22"/>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3">
      <xdr:nvSpPr>
        <xdr:cNvPr id="23" name="Rectangle 23"/>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4">
      <xdr:nvSpPr>
        <xdr:cNvPr id="24" name="Rectangle 24"/>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7</xdr:col>
      <xdr:colOff>76200</xdr:colOff>
      <xdr:row>3</xdr:row>
      <xdr:rowOff>0</xdr:rowOff>
    </xdr:from>
    <xdr:to>
      <xdr:col>8</xdr:col>
      <xdr:colOff>9525</xdr:colOff>
      <xdr:row>3</xdr:row>
      <xdr:rowOff>0</xdr:rowOff>
    </xdr:to>
    <xdr:sp macro="[0]!Apri_Sottosezione_25">
      <xdr:nvSpPr>
        <xdr:cNvPr id="25" name="Rectangle 25"/>
        <xdr:cNvSpPr>
          <a:spLocks/>
        </xdr:cNvSpPr>
      </xdr:nvSpPr>
      <xdr:spPr>
        <a:xfrm>
          <a:off x="7953375" y="885825"/>
          <a:ext cx="895350" cy="0"/>
        </a:xfrm>
        <a:prstGeom prst="rect">
          <a:avLst/>
        </a:prstGeom>
        <a:solidFill>
          <a:srgbClr val="FFFFFF"/>
        </a:solidFill>
        <a:ln w="9525"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10</xdr:col>
      <xdr:colOff>95250</xdr:colOff>
      <xdr:row>3</xdr:row>
      <xdr:rowOff>0</xdr:rowOff>
    </xdr:from>
    <xdr:to>
      <xdr:col>11</xdr:col>
      <xdr:colOff>1000125</xdr:colOff>
      <xdr:row>3</xdr:row>
      <xdr:rowOff>0</xdr:rowOff>
    </xdr:to>
    <xdr:graphicFrame>
      <xdr:nvGraphicFramePr>
        <xdr:cNvPr id="26" name="Chart 31"/>
        <xdr:cNvGraphicFramePr/>
      </xdr:nvGraphicFramePr>
      <xdr:xfrm>
        <a:off x="9610725" y="885825"/>
        <a:ext cx="1438275" cy="0"/>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7" name="Chart 32"/>
        <xdr:cNvGraphicFramePr/>
      </xdr:nvGraphicFramePr>
      <xdr:xfrm>
        <a:off x="9610725" y="885825"/>
        <a:ext cx="1447800" cy="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8" name="Chart 33"/>
        <xdr:cNvGraphicFramePr/>
      </xdr:nvGraphicFramePr>
      <xdr:xfrm>
        <a:off x="9610725" y="885825"/>
        <a:ext cx="1447800" cy="0"/>
      </xdr:xfrm>
      <a:graphic>
        <a:graphicData uri="http://schemas.openxmlformats.org/drawingml/2006/chart">
          <c:chart xmlns:c="http://schemas.openxmlformats.org/drawingml/2006/chart" r:id="rId3"/>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29" name="Chart 34"/>
        <xdr:cNvGraphicFramePr/>
      </xdr:nvGraphicFramePr>
      <xdr:xfrm>
        <a:off x="9610725" y="885825"/>
        <a:ext cx="1447800" cy="0"/>
      </xdr:xfrm>
      <a:graphic>
        <a:graphicData uri="http://schemas.openxmlformats.org/drawingml/2006/chart">
          <c:chart xmlns:c="http://schemas.openxmlformats.org/drawingml/2006/chart" r:id="rId4"/>
        </a:graphicData>
      </a:graphic>
    </xdr:graphicFrame>
    <xdr:clientData/>
  </xdr:twoCellAnchor>
  <xdr:twoCellAnchor>
    <xdr:from>
      <xdr:col>10</xdr:col>
      <xdr:colOff>95250</xdr:colOff>
      <xdr:row>3</xdr:row>
      <xdr:rowOff>0</xdr:rowOff>
    </xdr:from>
    <xdr:to>
      <xdr:col>11</xdr:col>
      <xdr:colOff>1009650</xdr:colOff>
      <xdr:row>3</xdr:row>
      <xdr:rowOff>0</xdr:rowOff>
    </xdr:to>
    <xdr:graphicFrame>
      <xdr:nvGraphicFramePr>
        <xdr:cNvPr id="30" name="Chart 35"/>
        <xdr:cNvGraphicFramePr/>
      </xdr:nvGraphicFramePr>
      <xdr:xfrm>
        <a:off x="9610725" y="885825"/>
        <a:ext cx="1447800" cy="0"/>
      </xdr:xfrm>
      <a:graphic>
        <a:graphicData uri="http://schemas.openxmlformats.org/drawingml/2006/chart">
          <c:chart xmlns:c="http://schemas.openxmlformats.org/drawingml/2006/chart" r:id="rId5"/>
        </a:graphicData>
      </a:graphic>
    </xdr:graphicFrame>
    <xdr:clientData/>
  </xdr:twoCellAnchor>
  <xdr:twoCellAnchor>
    <xdr:from>
      <xdr:col>4</xdr:col>
      <xdr:colOff>171450</xdr:colOff>
      <xdr:row>3</xdr:row>
      <xdr:rowOff>0</xdr:rowOff>
    </xdr:from>
    <xdr:to>
      <xdr:col>9</xdr:col>
      <xdr:colOff>552450</xdr:colOff>
      <xdr:row>3</xdr:row>
      <xdr:rowOff>0</xdr:rowOff>
    </xdr:to>
    <xdr:graphicFrame>
      <xdr:nvGraphicFramePr>
        <xdr:cNvPr id="31" name="Chart 36"/>
        <xdr:cNvGraphicFramePr/>
      </xdr:nvGraphicFramePr>
      <xdr:xfrm>
        <a:off x="6657975" y="885825"/>
        <a:ext cx="2800350" cy="0"/>
      </xdr:xfrm>
      <a:graphic>
        <a:graphicData uri="http://schemas.openxmlformats.org/drawingml/2006/chart">
          <c:chart xmlns:c="http://schemas.openxmlformats.org/drawingml/2006/chart" r:id="rId6"/>
        </a:graphicData>
      </a:graphic>
    </xdr:graphicFrame>
    <xdr:clientData/>
  </xdr:twoCellAnchor>
  <xdr:twoCellAnchor editAs="absolute">
    <xdr:from>
      <xdr:col>3</xdr:col>
      <xdr:colOff>47625</xdr:colOff>
      <xdr:row>3</xdr:row>
      <xdr:rowOff>57150</xdr:rowOff>
    </xdr:from>
    <xdr:to>
      <xdr:col>4</xdr:col>
      <xdr:colOff>38100</xdr:colOff>
      <xdr:row>3</xdr:row>
      <xdr:rowOff>504825</xdr:rowOff>
    </xdr:to>
    <xdr:sp>
      <xdr:nvSpPr>
        <xdr:cNvPr id="32" name="TextBox 38"/>
        <xdr:cNvSpPr txBox="1">
          <a:spLocks noChangeArrowheads="1"/>
        </xdr:cNvSpPr>
      </xdr:nvSpPr>
      <xdr:spPr>
        <a:xfrm>
          <a:off x="609600" y="942975"/>
          <a:ext cx="5915025" cy="447675"/>
        </a:xfrm>
        <a:prstGeom prst="rect">
          <a:avLst/>
        </a:prstGeom>
        <a:noFill/>
        <a:ln w="9525" cmpd="sng">
          <a:noFill/>
        </a:ln>
      </xdr:spPr>
      <xdr:txBody>
        <a:bodyPr vertOverflow="clip" wrap="square"/>
        <a:p>
          <a:pPr algn="just">
            <a:defRPr/>
          </a:pPr>
          <a:r>
            <a:rPr lang="en-US" cap="none" sz="900" b="0" i="0" u="none" baseline="0">
              <a:latin typeface="Arial"/>
              <a:ea typeface="Arial"/>
              <a:cs typeface="Arial"/>
            </a:rPr>
            <a:t>Il </a:t>
          </a:r>
          <a:r>
            <a:rPr lang="en-US" cap="none" sz="900" b="1" i="0" u="none" baseline="0">
              <a:latin typeface="Arial"/>
              <a:ea typeface="Arial"/>
              <a:cs typeface="Arial"/>
            </a:rPr>
            <a:t>grafico a radar </a:t>
          </a:r>
          <a:r>
            <a:rPr lang="en-US" cap="none" sz="900" b="0" i="0" u="none" baseline="0">
              <a:latin typeface="Arial"/>
              <a:ea typeface="Arial"/>
              <a:cs typeface="Arial"/>
            </a:rPr>
            <a:t>è un particolare tipo di grafico che consente la raffigurazione di più di due valori contemporaneamente. 
</a:t>
          </a:r>
        </a:p>
      </xdr:txBody>
    </xdr:sp>
    <xdr:clientData/>
  </xdr:twoCellAnchor>
  <xdr:twoCellAnchor editAs="absolute">
    <xdr:from>
      <xdr:col>3</xdr:col>
      <xdr:colOff>1933575</xdr:colOff>
      <xdr:row>3</xdr:row>
      <xdr:rowOff>285750</xdr:rowOff>
    </xdr:from>
    <xdr:to>
      <xdr:col>3</xdr:col>
      <xdr:colOff>3581400</xdr:colOff>
      <xdr:row>3</xdr:row>
      <xdr:rowOff>1733550</xdr:rowOff>
    </xdr:to>
    <xdr:pic>
      <xdr:nvPicPr>
        <xdr:cNvPr id="33" name="Picture 39"/>
        <xdr:cNvPicPr preferRelativeResize="1">
          <a:picLocks noChangeAspect="1"/>
        </xdr:cNvPicPr>
      </xdr:nvPicPr>
      <xdr:blipFill>
        <a:blip r:embed="rId7"/>
        <a:stretch>
          <a:fillRect/>
        </a:stretch>
      </xdr:blipFill>
      <xdr:spPr>
        <a:xfrm>
          <a:off x="2495550" y="1171575"/>
          <a:ext cx="1647825" cy="1447800"/>
        </a:xfrm>
        <a:prstGeom prst="rect">
          <a:avLst/>
        </a:prstGeom>
        <a:noFill/>
        <a:ln w="9525" cmpd="sng">
          <a:noFill/>
        </a:ln>
      </xdr:spPr>
    </xdr:pic>
    <xdr:clientData/>
  </xdr:twoCellAnchor>
  <xdr:twoCellAnchor editAs="absolute">
    <xdr:from>
      <xdr:col>3</xdr:col>
      <xdr:colOff>47625</xdr:colOff>
      <xdr:row>4</xdr:row>
      <xdr:rowOff>57150</xdr:rowOff>
    </xdr:from>
    <xdr:to>
      <xdr:col>4</xdr:col>
      <xdr:colOff>38100</xdr:colOff>
      <xdr:row>10</xdr:row>
      <xdr:rowOff>66675</xdr:rowOff>
    </xdr:to>
    <xdr:sp>
      <xdr:nvSpPr>
        <xdr:cNvPr id="34" name="TextBox 40"/>
        <xdr:cNvSpPr txBox="1">
          <a:spLocks noChangeArrowheads="1"/>
        </xdr:cNvSpPr>
      </xdr:nvSpPr>
      <xdr:spPr>
        <a:xfrm>
          <a:off x="609600" y="2686050"/>
          <a:ext cx="5915025" cy="1171575"/>
        </a:xfrm>
        <a:prstGeom prst="rect">
          <a:avLst/>
        </a:prstGeom>
        <a:noFill/>
        <a:ln w="9525" cmpd="sng">
          <a:noFill/>
        </a:ln>
      </xdr:spPr>
      <xdr:txBody>
        <a:bodyPr vertOverflow="clip" wrap="square"/>
        <a:p>
          <a:pPr algn="just">
            <a:defRPr/>
          </a:pPr>
          <a:r>
            <a:rPr lang="en-US" cap="none" sz="900" b="0" i="0" u="none" baseline="0">
              <a:latin typeface="Arial"/>
              <a:ea typeface="Arial"/>
              <a:cs typeface="Arial"/>
            </a:rPr>
            <a:t>Il </a:t>
          </a:r>
          <a:r>
            <a:rPr lang="en-US" cap="none" sz="900" b="1" i="0" u="none" baseline="0">
              <a:latin typeface="Arial"/>
              <a:ea typeface="Arial"/>
              <a:cs typeface="Arial"/>
            </a:rPr>
            <a:t>punto centrale del grafico,</a:t>
          </a:r>
          <a:r>
            <a:rPr lang="en-US" cap="none" sz="900" b="0" i="0" u="none" baseline="0">
              <a:latin typeface="Arial"/>
              <a:ea typeface="Arial"/>
              <a:cs typeface="Arial"/>
            </a:rPr>
            <a:t> l'origine degli assi, corrisponde a un </a:t>
          </a:r>
          <a:r>
            <a:rPr lang="en-US" cap="none" sz="900" b="1" i="0" u="none" baseline="0">
              <a:latin typeface="Arial"/>
              <a:ea typeface="Arial"/>
              <a:cs typeface="Arial"/>
            </a:rPr>
            <a:t>punteggio pari a 0,</a:t>
          </a:r>
          <a:r>
            <a:rPr lang="en-US" cap="none" sz="900" b="0" i="0" u="none" baseline="0">
              <a:latin typeface="Arial"/>
              <a:ea typeface="Arial"/>
              <a:cs typeface="Arial"/>
            </a:rPr>
            <a:t> mentre il </a:t>
          </a:r>
          <a:r>
            <a:rPr lang="en-US" cap="none" sz="900" b="1" i="0" u="none" baseline="0">
              <a:latin typeface="Arial"/>
              <a:ea typeface="Arial"/>
              <a:cs typeface="Arial"/>
            </a:rPr>
            <a:t>limite esterno,</a:t>
          </a:r>
          <a:r>
            <a:rPr lang="en-US" cap="none" sz="900" b="0" i="0" u="none" baseline="0">
              <a:latin typeface="Arial"/>
              <a:ea typeface="Arial"/>
              <a:cs typeface="Arial"/>
            </a:rPr>
            <a:t> quello dove compaiono le etichette che identificano le sottosezioni, corrisponde al </a:t>
          </a:r>
          <a:r>
            <a:rPr lang="en-US" cap="none" sz="900" b="1" i="0" u="none" baseline="0">
              <a:latin typeface="Arial"/>
              <a:ea typeface="Arial"/>
              <a:cs typeface="Arial"/>
            </a:rPr>
            <a:t>massimo punteggio ottenibile, che è 10.</a:t>
          </a:r>
          <a:r>
            <a:rPr lang="en-US" cap="none" sz="900" b="0" i="0" u="none" baseline="0">
              <a:latin typeface="Arial"/>
              <a:ea typeface="Arial"/>
              <a:cs typeface="Arial"/>
            </a:rPr>
            <a:t>
In pratica, l'area arancione definisce il profilo ottenuto dall'azienda per la sezione, evidenziando sia gli aspetti in cui l'azienda è più preparata (nell'esempio, il 4.1 e il 4.2), sia quelli in cui si posiziona a un livello intermedio (nell'esempio, il 4.3 e il 4.4), sia quelli per cui ottiene un valore particolarmente basso (il 4.5)
</a:t>
          </a:r>
        </a:p>
      </xdr:txBody>
    </xdr:sp>
    <xdr:clientData/>
  </xdr:twoCellAnchor>
  <xdr:twoCellAnchor editAs="oneCell">
    <xdr:from>
      <xdr:col>0</xdr:col>
      <xdr:colOff>0</xdr:colOff>
      <xdr:row>0</xdr:row>
      <xdr:rowOff>0</xdr:rowOff>
    </xdr:from>
    <xdr:to>
      <xdr:col>5</xdr:col>
      <xdr:colOff>0</xdr:colOff>
      <xdr:row>0</xdr:row>
      <xdr:rowOff>704850</xdr:rowOff>
    </xdr:to>
    <xdr:pic>
      <xdr:nvPicPr>
        <xdr:cNvPr id="35" name="Picture 41"/>
        <xdr:cNvPicPr preferRelativeResize="1">
          <a:picLocks noChangeAspect="1"/>
        </xdr:cNvPicPr>
      </xdr:nvPicPr>
      <xdr:blipFill>
        <a:blip r:embed="rId8"/>
        <a:stretch>
          <a:fillRect/>
        </a:stretch>
      </xdr:blipFill>
      <xdr:spPr>
        <a:xfrm>
          <a:off x="0" y="0"/>
          <a:ext cx="7134225" cy="704850"/>
        </a:xfrm>
        <a:prstGeom prst="rect">
          <a:avLst/>
        </a:prstGeom>
        <a:noFill/>
        <a:ln w="1"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V466" sheet="DbDomande"/>
  </cacheSource>
  <cacheFields count="22">
    <cacheField name="IdDomanda">
      <sharedItems containsSemiMixedTypes="0" containsString="0" containsMixedTypes="0" containsNumber="1" containsInteger="1"/>
    </cacheField>
    <cacheField name="IdSezione">
      <sharedItems containsSemiMixedTypes="0" containsString="0" containsMixedTypes="0" containsNumber="1" containsInteger="1" count="5">
        <n v="1"/>
        <n v="4"/>
        <n v="3"/>
        <n v="2"/>
        <n v="5"/>
      </sharedItems>
    </cacheField>
    <cacheField name="OrdSezioni">
      <sharedItems containsSemiMixedTypes="0" containsString="0" containsMixedTypes="0" containsNumber="1" containsInteger="1" count="5">
        <n v="1"/>
        <n v="2"/>
        <n v="3"/>
        <n v="4"/>
        <n v="5"/>
      </sharedItems>
    </cacheField>
    <cacheField name="Sezione">
      <sharedItems containsMixedTypes="0" count="5">
        <s v="Focus"/>
        <s v="Struttura"/>
        <s v="Qualità"/>
        <s v="Marketing"/>
        <s v="Sistemi"/>
      </sharedItems>
    </cacheField>
    <cacheField name="IdSottosezione">
      <sharedItems containsSemiMixedTypes="0" containsString="0" containsMixedTypes="0" containsNumber="1" containsInteger="1" count="24">
        <n v="1"/>
        <n v="6"/>
        <n v="7"/>
        <n v="9"/>
        <n v="8"/>
        <n v="17"/>
        <n v="18"/>
        <n v="19"/>
        <n v="20"/>
        <n v="21"/>
        <n v="11"/>
        <n v="13"/>
        <n v="15"/>
        <n v="16"/>
        <n v="12"/>
        <n v="2"/>
        <n v="3"/>
        <n v="4"/>
        <n v="5"/>
        <n v="10"/>
        <n v="22"/>
        <n v="24"/>
        <n v="23"/>
        <n v="25"/>
      </sharedItems>
    </cacheField>
    <cacheField name="OrdSottosezione">
      <sharedItems containsSemiMixedTypes="0" containsString="0" containsMixedTypes="0" containsNumber="1" containsInteger="1" count="5">
        <n v="1"/>
        <n v="2"/>
        <n v="3"/>
        <n v="4"/>
        <n v="5"/>
      </sharedItems>
    </cacheField>
    <cacheField name="Sottosezione">
      <sharedItems containsMixedTypes="0" count="24">
        <s v="Mission"/>
        <s v="Vision"/>
        <s v="Motivazione"/>
        <s v="Supporto Manageriale"/>
        <s v="Flessibilità"/>
        <s v="Dimensioni ed esperienza"/>
        <s v="Persone"/>
        <s v="Risorse finanziarie"/>
        <s v="Risorse tecniche"/>
        <s v="Web &amp; phone"/>
        <s v="Prodotto"/>
        <s v="Adattamento"/>
        <s v="Servizio"/>
        <s v="Assistenza"/>
        <s v="Procedure"/>
        <s v="Clienti"/>
        <s v="Concorrenti"/>
        <s v="Successo"/>
        <s v="Marketing Mix"/>
        <s v="Pricing"/>
        <s v="Pianificazione"/>
        <s v="Informazioni critiche"/>
        <s v="Sistemi informativi"/>
        <s v="Controllo"/>
      </sharedItems>
    </cacheField>
    <cacheField name="T_Domande.IdOrdine">
      <sharedItems containsSemiMixedTypes="0" containsString="0" containsMixedTypes="0" containsNumber="1" containsInteger="1" count="5">
        <n v="1"/>
        <n v="2"/>
        <n v="3"/>
        <n v="4"/>
        <n v="5"/>
      </sharedItems>
    </cacheField>
    <cacheField name="Intro">
      <sharedItems containsBlank="1" containsMixedTypes="0" count="4">
        <s v="Questa introduzione tanto per farvi vedere che in ogni punto può essere inserito un chiarimento che riguarda la domanda, il gruppo di domande, ecc. Fico, eh?"/>
        <m/>
        <s v="La definizione della 'Vision' aziendale, riguarda l'idea del tipo di futuro che l'azienda vuole per sé e si impegna per realizzare. Non si tratta di prevedere il futuro, quanto, letteralmente, di inventarlo.&#13;&#10;&#13;&#10;Una visione di lungo periodo è di fondamenta"/>
        <s v="E' fondamentale che l'azienda rifletta sulle ragioni che ne hanno determinato il successo sul mercato Italiano: sussistono anche nei paesi obiettivo queste condizioni? O bisognerà puntare su altro? Le domande che seguono aiutano a riflettere su questo arg"/>
      </sharedItems>
    </cacheField>
    <cacheField name="Domanda">
      <sharedItems containsMixedTypes="0"/>
    </cacheField>
    <cacheField name="NonAppropriata">
      <sharedItems containsString="0" containsBlank="1" containsMixedTypes="0" containsNumber="1" containsInteger="1" count="3">
        <n v="0"/>
        <m/>
        <n v="26"/>
      </sharedItems>
    </cacheField>
    <cacheField name="IdOpzione">
      <sharedItems containsSemiMixedTypes="0" containsString="0" containsMixedTypes="0" containsNumber="1" containsInteger="1"/>
    </cacheField>
    <cacheField name="T_Opzioni.IdOrdine">
      <sharedItems containsSemiMixedTypes="0" containsString="0" containsMixedTypes="0" containsNumber="1" containsInteger="1" count="8">
        <n v="1"/>
        <n v="2"/>
        <n v="3"/>
        <n v="4"/>
        <n v="5"/>
        <n v="6"/>
        <n v="7"/>
        <n v="8"/>
      </sharedItems>
    </cacheField>
    <cacheField name="TestoOpzione">
      <sharedItems containsMixedTypes="0"/>
    </cacheField>
    <cacheField name="Score">
      <sharedItems containsSemiMixedTypes="0" containsString="0" containsMixedTypes="0" containsNumber="1" containsInteger="1" count="6">
        <n v="4"/>
        <n v="0"/>
        <n v="1"/>
        <n v="5"/>
        <n v="3"/>
        <n v="2"/>
      </sharedItems>
    </cacheField>
    <cacheField name="Critica">
      <sharedItems containsString="0" containsBlank="1" containsMixedTypes="0" containsNumber="1" containsInteger="1" count="3">
        <n v="0"/>
        <n v="1"/>
        <m/>
      </sharedItems>
    </cacheField>
    <cacheField name="Commento">
      <sharedItems containsBlank="1" containsMixedTypes="0" count="17">
        <m/>
        <s v="La mancanza di una definizione chiara e completa della mission aziendale può essere un grave problema per l'orientamento dell'attività aziendale in generale, e per il progetto di internazionalizzazione in particolare: definire il buiness in modo chiaro e "/>
        <s v="Uno stile manageriale troppo accentratore può rivelarsi un elemento di inefficienza nel momento in cui l'aumento di attività generato dall'export andrà a incrementare la complessità della gestione."/>
        <s v="L'atteggiamento della proprietà e dell'alta direzione è uno degli elementi critici per il successo del progetto export: un atteggiamento negativo in partenza comporterà una completa mancanza di supporto già all'insorgere delle prime difficoltà"/>
        <s v="L'atteggiamento della proprietà e dell'alta direzione è uno degli elementi critici per il successo del progetto export: occorre riflettere approfonditamente sul significato che si attribuisce alla neutralità della direzione nei confronti del progetto, dal"/>
        <s v="L'atteggiamento della proprietà e dell'alta direzione è uno degli elementi critici per il successo del progetto export: un atteggiamento di forte convinzione e positività è necessario per garantire al progetto export il supporto necessario a superare le i"/>
        <s v="Anche se non si possono fare affermazioni definitive senza conoscere nello specifico il contesto dell'azienda, l'internazionalizzazione è un progetto che può apportare grandi benefici soprattutto nel medio termine: il fatto che l'alta direzione si aspetti"/>
        <s v="La raccolta e la condivisione di informazioni sui clienti, che sembra non rientrare nelle abitudini della tua azienda, è una pratica che consente di abbreviare sostanzialmente la fase di apprendimento che comporta l'accesso ai mercati esteri. Ti consiglia"/>
        <s v="La mancanza di informazioni sui concorrenti che l'azienda incontrerà sui mercati esteri è un aspetto particolarmente critico. Vale probabilmente la pena di cercare qualche informazione, dal momento che il contesto competitivo potrebbe essere decisamente d"/>
        <s v="Hai indicato il prezzo come il più importante fattore di successo competitivo per la tua azienda nei confronti dei concorrenti. Ti invitiamo a riflettere attentamente su questa scelta: senza mettere in dubbio la competitività dei prezzi della tua azienda,"/>
        <s v="Il fatto che la tua azienda basi la propria competitività su un vantaggio in termini di tecnologia, qualità dei materiali o design è un elemento positivo: tali vantaggi sono infatti abbastanza facilmente riconoscibili anche da parte dei clienti esteri e p"/>
        <s v="Il fatto che la tua azienda basi la propria competitività su un vantaggio in termini di qualità è un elemento positivo: tale vantaggio è infatti abbastanza facilmente riconoscibile anche da parte dei clienti esteri e può quindi costituire una buona base p"/>
        <s v="L'azienda ha un punto di forza rilevante nel livello di servizio e di assistenza alla clientela: si tratta certamente di un elemento positivo, dal momento che è sempre più accentuata la tendenza da parte di un gran numero di mercati ad attribuire valore a"/>
        <s v="Inizialmente l'azienda, che detiene un'immagine elevata presso i clienti italiani, potrà avere qualche difficoltà a fare altrettanto con i nuovi clienti. Occorrerà probabilmente investire in comunicazione e mettere comunque in conto un periodo iniziale ne"/>
        <s v="Un'azienda che basi gran parte della propria competitività in Italia sulla distribuzione, può potenzialmente trovarsi in maggiore difficoltà nell'ingresso in un nuovo mercato dove tale vantaggio - che rappresenta sostanzialmente una barriera verso i conco"/>
        <s v="La flessibilità alle richieste del cliente è un fattore spesso determinante per il successo di un'impresa. Occore fare attenzione che la maggiore complessità e il maggior volume di richieste generate dall'export non finiscano per incidere su tale fattore "/>
        <s v="E' abbastanza preoccupante che affermi di non sapere quali sono le ragioni che hanno determinato i risultati dell'azienda sul mercato italiano, se non altro per evitare di commettere sempre gli stessi errori."/>
      </sharedItems>
    </cacheField>
    <cacheField name="Max">
      <sharedItems containsString="0" containsBlank="1" containsMixedTypes="0" containsNumber="1" containsInteger="1" count="3">
        <n v="1"/>
        <n v="0"/>
        <m/>
      </sharedItems>
    </cacheField>
    <cacheField name="Scelta">
      <sharedItems containsString="0" containsMixedTypes="1" count="2">
        <b v="0"/>
        <b v="1"/>
      </sharedItems>
    </cacheField>
    <cacheField name="Verifica">
      <sharedItems containsSemiMixedTypes="0" containsString="0" containsMixedTypes="0" containsNumber="1" containsInteger="1" count="2">
        <n v="0"/>
        <n v="1"/>
      </sharedItems>
    </cacheField>
    <cacheField name="Punti">
      <sharedItems containsSemiMixedTypes="0" containsString="0" containsMixedTypes="0" containsNumber="1" containsInteger="1" count="6">
        <n v="0"/>
        <n v="1"/>
        <n v="2"/>
        <n v="4"/>
        <n v="5"/>
        <n v="3"/>
      </sharedItems>
    </cacheField>
    <cacheField name="MaxScore">
      <sharedItems containsSemiMixedTypes="0" containsString="0" containsMixedTypes="0" containsNumber="1" containsInteger="1" count="4">
        <n v="4"/>
        <n v="0"/>
        <n v="5"/>
        <n v="3"/>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la_pivot2" cacheId="1"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1:F152" firstHeaderRow="1" firstDataRow="2" firstDataCol="3"/>
  <pivotFields count="22">
    <pivotField compact="0" outline="0" subtotalTop="0" showAll="0"/>
    <pivotField compact="0" outline="0" subtotalTop="0" showAll="0"/>
    <pivotField compact="0" outline="0" subtotalTop="0" showAll="0"/>
    <pivotField axis="axisRow" compact="0" outline="0" subtotalTop="0" showAll="0">
      <items count="6">
        <item x="0"/>
        <item x="3"/>
        <item x="2"/>
        <item x="4"/>
        <item x="1"/>
        <item t="default"/>
      </items>
    </pivotField>
    <pivotField compact="0" outline="0" subtotalTop="0" showAll="0"/>
    <pivotField compact="0" outline="0" subtotalTop="0" showAll="0"/>
    <pivotField axis="axisRow" compact="0" outline="0" subtotalTop="0" showAll="0">
      <items count="25">
        <item x="11"/>
        <item x="13"/>
        <item x="15"/>
        <item x="16"/>
        <item x="23"/>
        <item x="5"/>
        <item x="4"/>
        <item x="21"/>
        <item x="18"/>
        <item x="0"/>
        <item x="2"/>
        <item x="6"/>
        <item x="20"/>
        <item x="19"/>
        <item x="14"/>
        <item x="10"/>
        <item x="7"/>
        <item x="8"/>
        <item x="12"/>
        <item x="22"/>
        <item x="17"/>
        <item x="3"/>
        <item x="1"/>
        <item x="9"/>
        <item t="default"/>
      </items>
    </pivotField>
    <pivotField axis="axisRow" compact="0" outline="0" subtotalTop="0" showAll="0" name="_Domanda">
      <items count="6">
        <item x="0"/>
        <item x="1"/>
        <item x="2"/>
        <item x="3"/>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dataField="1" compact="0" outline="0" subtotalTop="0" showAll="0"/>
    <pivotField compact="0" outline="0" subtotalTop="0" showAll="0"/>
  </pivotFields>
  <rowFields count="3">
    <field x="3"/>
    <field x="6"/>
    <field x="7"/>
  </rowFields>
  <rowItems count="150">
    <i>
      <x/>
      <x v="6"/>
      <x/>
    </i>
    <i r="2">
      <x v="1"/>
    </i>
    <i r="2">
      <x v="2"/>
    </i>
    <i r="2">
      <x v="3"/>
    </i>
    <i r="2">
      <x v="4"/>
    </i>
    <i t="default" r="1">
      <x v="6"/>
    </i>
    <i r="1">
      <x v="9"/>
      <x/>
    </i>
    <i r="2">
      <x v="1"/>
    </i>
    <i r="2">
      <x v="2"/>
    </i>
    <i r="2">
      <x v="3"/>
    </i>
    <i r="2">
      <x v="4"/>
    </i>
    <i t="default" r="1">
      <x v="9"/>
    </i>
    <i r="1">
      <x v="10"/>
      <x/>
    </i>
    <i r="2">
      <x v="1"/>
    </i>
    <i r="2">
      <x v="2"/>
    </i>
    <i r="2">
      <x v="3"/>
    </i>
    <i r="2">
      <x v="4"/>
    </i>
    <i t="default" r="1">
      <x v="10"/>
    </i>
    <i r="1">
      <x v="21"/>
      <x/>
    </i>
    <i r="2">
      <x v="1"/>
    </i>
    <i r="2">
      <x v="2"/>
    </i>
    <i r="2">
      <x v="3"/>
    </i>
    <i r="2">
      <x v="4"/>
    </i>
    <i t="default" r="1">
      <x v="21"/>
    </i>
    <i r="1">
      <x v="22"/>
      <x/>
    </i>
    <i r="2">
      <x v="1"/>
    </i>
    <i r="2">
      <x v="2"/>
    </i>
    <i r="2">
      <x v="3"/>
    </i>
    <i r="2">
      <x v="4"/>
    </i>
    <i t="default" r="1">
      <x v="22"/>
    </i>
    <i t="default">
      <x/>
    </i>
    <i>
      <x v="1"/>
      <x v="2"/>
      <x/>
    </i>
    <i r="2">
      <x v="1"/>
    </i>
    <i r="2">
      <x v="2"/>
    </i>
    <i r="2">
      <x v="3"/>
    </i>
    <i r="2">
      <x v="4"/>
    </i>
    <i t="default" r="1">
      <x v="2"/>
    </i>
    <i r="1">
      <x v="3"/>
      <x/>
    </i>
    <i r="2">
      <x v="1"/>
    </i>
    <i r="2">
      <x v="2"/>
    </i>
    <i r="2">
      <x v="3"/>
    </i>
    <i r="2">
      <x v="4"/>
    </i>
    <i t="default" r="1">
      <x v="3"/>
    </i>
    <i r="1">
      <x v="8"/>
      <x/>
    </i>
    <i r="2">
      <x v="1"/>
    </i>
    <i r="2">
      <x v="2"/>
    </i>
    <i r="2">
      <x v="3"/>
    </i>
    <i r="2">
      <x v="4"/>
    </i>
    <i t="default" r="1">
      <x v="8"/>
    </i>
    <i r="1">
      <x v="13"/>
      <x/>
    </i>
    <i r="2">
      <x v="1"/>
    </i>
    <i r="2">
      <x v="2"/>
    </i>
    <i r="2">
      <x v="3"/>
    </i>
    <i r="2">
      <x v="4"/>
    </i>
    <i t="default" r="1">
      <x v="13"/>
    </i>
    <i r="1">
      <x v="20"/>
      <x/>
    </i>
    <i r="2">
      <x v="1"/>
    </i>
    <i r="2">
      <x v="2"/>
    </i>
    <i r="2">
      <x v="3"/>
    </i>
    <i r="2">
      <x v="4"/>
    </i>
    <i t="default" r="1">
      <x v="20"/>
    </i>
    <i t="default">
      <x v="1"/>
    </i>
    <i>
      <x v="2"/>
      <x/>
      <x/>
    </i>
    <i r="2">
      <x v="1"/>
    </i>
    <i r="2">
      <x v="2"/>
    </i>
    <i r="2">
      <x v="3"/>
    </i>
    <i r="2">
      <x v="4"/>
    </i>
    <i t="default" r="1">
      <x/>
    </i>
    <i r="1">
      <x v="1"/>
      <x/>
    </i>
    <i r="2">
      <x v="1"/>
    </i>
    <i r="2">
      <x v="2"/>
    </i>
    <i r="2">
      <x v="3"/>
    </i>
    <i r="2">
      <x v="4"/>
    </i>
    <i t="default" r="1">
      <x v="1"/>
    </i>
    <i r="1">
      <x v="14"/>
      <x/>
    </i>
    <i r="2">
      <x v="1"/>
    </i>
    <i r="2">
      <x v="2"/>
    </i>
    <i r="2">
      <x v="3"/>
    </i>
    <i r="2">
      <x v="4"/>
    </i>
    <i t="default" r="1">
      <x v="14"/>
    </i>
    <i r="1">
      <x v="15"/>
      <x/>
    </i>
    <i r="2">
      <x v="1"/>
    </i>
    <i r="2">
      <x v="2"/>
    </i>
    <i r="2">
      <x v="3"/>
    </i>
    <i r="2">
      <x v="4"/>
    </i>
    <i t="default" r="1">
      <x v="15"/>
    </i>
    <i r="1">
      <x v="18"/>
      <x/>
    </i>
    <i r="2">
      <x v="1"/>
    </i>
    <i r="2">
      <x v="2"/>
    </i>
    <i r="2">
      <x v="3"/>
    </i>
    <i r="2">
      <x v="4"/>
    </i>
    <i t="default" r="1">
      <x v="18"/>
    </i>
    <i t="default">
      <x v="2"/>
    </i>
    <i>
      <x v="3"/>
      <x v="4"/>
      <x/>
    </i>
    <i r="2">
      <x v="1"/>
    </i>
    <i r="2">
      <x v="2"/>
    </i>
    <i r="2">
      <x v="3"/>
    </i>
    <i r="2">
      <x v="4"/>
    </i>
    <i t="default" r="1">
      <x v="4"/>
    </i>
    <i r="1">
      <x v="7"/>
      <x/>
    </i>
    <i r="2">
      <x v="1"/>
    </i>
    <i r="2">
      <x v="2"/>
    </i>
    <i r="2">
      <x v="3"/>
    </i>
    <i r="2">
      <x v="4"/>
    </i>
    <i t="default" r="1">
      <x v="7"/>
    </i>
    <i r="1">
      <x v="12"/>
      <x/>
    </i>
    <i r="2">
      <x v="1"/>
    </i>
    <i r="2">
      <x v="2"/>
    </i>
    <i r="2">
      <x v="3"/>
    </i>
    <i r="2">
      <x v="4"/>
    </i>
    <i t="default" r="1">
      <x v="12"/>
    </i>
    <i r="1">
      <x v="19"/>
      <x/>
    </i>
    <i r="2">
      <x v="1"/>
    </i>
    <i r="2">
      <x v="2"/>
    </i>
    <i r="2">
      <x v="3"/>
    </i>
    <i r="2">
      <x v="4"/>
    </i>
    <i t="default" r="1">
      <x v="19"/>
    </i>
    <i t="default">
      <x v="3"/>
    </i>
    <i>
      <x v="4"/>
      <x v="5"/>
      <x/>
    </i>
    <i r="2">
      <x v="1"/>
    </i>
    <i r="2">
      <x v="2"/>
    </i>
    <i r="2">
      <x v="3"/>
    </i>
    <i r="2">
      <x v="4"/>
    </i>
    <i t="default" r="1">
      <x v="5"/>
    </i>
    <i r="1">
      <x v="11"/>
      <x/>
    </i>
    <i r="2">
      <x v="1"/>
    </i>
    <i r="2">
      <x v="2"/>
    </i>
    <i r="2">
      <x v="3"/>
    </i>
    <i r="2">
      <x v="4"/>
    </i>
    <i t="default" r="1">
      <x v="11"/>
    </i>
    <i r="1">
      <x v="16"/>
      <x/>
    </i>
    <i r="2">
      <x v="1"/>
    </i>
    <i r="2">
      <x v="2"/>
    </i>
    <i r="2">
      <x v="3"/>
    </i>
    <i r="2">
      <x v="4"/>
    </i>
    <i t="default" r="1">
      <x v="16"/>
    </i>
    <i r="1">
      <x v="17"/>
      <x/>
    </i>
    <i r="2">
      <x v="1"/>
    </i>
    <i r="2">
      <x v="2"/>
    </i>
    <i r="2">
      <x v="3"/>
    </i>
    <i r="2">
      <x v="4"/>
    </i>
    <i t="default" r="1">
      <x v="17"/>
    </i>
    <i r="1">
      <x v="23"/>
      <x/>
    </i>
    <i r="2">
      <x v="1"/>
    </i>
    <i r="2">
      <x v="2"/>
    </i>
    <i r="2">
      <x v="3"/>
    </i>
    <i r="2">
      <x v="4"/>
    </i>
    <i t="default" r="1">
      <x v="23"/>
    </i>
    <i t="default">
      <x v="4"/>
    </i>
    <i t="grand">
      <x/>
    </i>
  </rowItems>
  <colFields count="1">
    <field x="-2"/>
  </colFields>
  <colItems count="3">
    <i>
      <x/>
    </i>
    <i i="1">
      <x v="1"/>
    </i>
    <i i="2">
      <x v="2"/>
    </i>
  </colItems>
  <dataFields count="3">
    <dataField name="Somma di Max" fld="17" baseField="0" baseItem="0"/>
    <dataField name="Somma di Verifica" fld="19" baseField="0" baseItem="0"/>
    <dataField name="Somma di Punti" fld="20"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stplan.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Foglio9">
    <pageSetUpPr fitToPage="1"/>
  </sheetPr>
  <dimension ref="A1:Q11"/>
  <sheetViews>
    <sheetView showGridLines="0" tabSelected="1" workbookViewId="0" topLeftCell="A1">
      <selection activeCell="A1" sqref="A1"/>
    </sheetView>
  </sheetViews>
  <sheetFormatPr defaultColWidth="9.140625" defaultRowHeight="11.25"/>
  <cols>
    <col min="1" max="1" width="2.28125" style="12" customWidth="1"/>
    <col min="2" max="2" width="2.421875" style="12" customWidth="1"/>
    <col min="3" max="3" width="3.7109375" style="12" customWidth="1"/>
    <col min="4" max="4" width="88.8515625" style="12" customWidth="1"/>
    <col min="5" max="5" width="9.7109375" style="12" customWidth="1"/>
    <col min="6" max="6" width="5.28125" style="12" customWidth="1"/>
    <col min="7" max="7" width="5.8515625" style="12" customWidth="1"/>
    <col min="8" max="8" width="14.421875" style="12" customWidth="1"/>
    <col min="9" max="9" width="0.9921875" style="12" customWidth="1"/>
    <col min="10" max="10" width="9.140625" style="12" customWidth="1"/>
    <col min="11" max="11" width="8.00390625" style="12" customWidth="1"/>
    <col min="12" max="12" width="16.421875" style="12" customWidth="1"/>
    <col min="13" max="13" width="1.1484375" style="12" customWidth="1"/>
    <col min="14" max="14" width="5.28125" style="12" customWidth="1"/>
    <col min="15" max="16384" width="9.140625" style="12" customWidth="1"/>
  </cols>
  <sheetData>
    <row r="1" spans="6:17" ht="56.25" customHeight="1">
      <c r="F1" s="29"/>
      <c r="G1" s="29"/>
      <c r="H1" s="29"/>
      <c r="I1" s="29"/>
      <c r="J1" s="29"/>
      <c r="K1" s="29"/>
      <c r="L1" s="29"/>
      <c r="M1" s="29"/>
      <c r="N1" s="29"/>
      <c r="O1" s="29"/>
      <c r="P1" s="29"/>
      <c r="Q1" s="29"/>
    </row>
    <row r="2" spans="1:17" ht="1.5" customHeight="1">
      <c r="A2" s="21"/>
      <c r="B2" s="21"/>
      <c r="C2" s="21"/>
      <c r="D2" s="21"/>
      <c r="E2" s="21"/>
      <c r="F2" s="29"/>
      <c r="G2" s="29"/>
      <c r="H2" s="29"/>
      <c r="I2" s="29"/>
      <c r="J2" s="29"/>
      <c r="K2" s="29"/>
      <c r="L2" s="29"/>
      <c r="M2" s="29"/>
      <c r="N2" s="29"/>
      <c r="O2" s="29"/>
      <c r="P2" s="29"/>
      <c r="Q2" s="29"/>
    </row>
    <row r="3" spans="6:17" ht="12">
      <c r="F3" s="29"/>
      <c r="G3" s="29"/>
      <c r="H3" s="29"/>
      <c r="I3" s="29"/>
      <c r="J3" s="29"/>
      <c r="K3" s="29"/>
      <c r="L3" s="29"/>
      <c r="M3" s="29"/>
      <c r="N3" s="29"/>
      <c r="O3" s="29"/>
      <c r="P3" s="29"/>
      <c r="Q3" s="29"/>
    </row>
    <row r="4" spans="4:17" ht="87" customHeight="1">
      <c r="D4" s="79"/>
      <c r="F4" s="29"/>
      <c r="G4" s="29"/>
      <c r="H4" s="29"/>
      <c r="I4" s="29"/>
      <c r="J4" s="29"/>
      <c r="K4" s="29"/>
      <c r="L4" s="29"/>
      <c r="M4" s="29"/>
      <c r="N4" s="29"/>
      <c r="O4" s="29"/>
      <c r="P4" s="29"/>
      <c r="Q4" s="29"/>
    </row>
    <row r="5" spans="4:17" ht="17.25" customHeight="1">
      <c r="D5" s="74" t="s">
        <v>28</v>
      </c>
      <c r="F5" s="29"/>
      <c r="G5" s="29"/>
      <c r="H5" s="29"/>
      <c r="I5" s="29"/>
      <c r="J5" s="29"/>
      <c r="K5" s="29"/>
      <c r="L5" s="29"/>
      <c r="M5" s="29"/>
      <c r="N5" s="29"/>
      <c r="O5" s="29"/>
      <c r="P5" s="29"/>
      <c r="Q5" s="29"/>
    </row>
    <row r="6" ht="274.5" customHeight="1"/>
    <row r="7" ht="171" customHeight="1"/>
    <row r="8" ht="13.5">
      <c r="D8" s="74" t="s">
        <v>28</v>
      </c>
    </row>
    <row r="9" ht="12">
      <c r="D9" s="106"/>
    </row>
    <row r="10" ht="16.5" customHeight="1">
      <c r="D10" s="104" t="s">
        <v>151</v>
      </c>
    </row>
    <row r="11" ht="12">
      <c r="D11" s="105" t="s">
        <v>152</v>
      </c>
    </row>
  </sheetData>
  <sheetProtection sheet="1" objects="1" scenarios="1"/>
  <hyperlinks>
    <hyperlink ref="D8" location="Sezioni!A1" tooltip="Menu questionario" display="INIZIA IL QUESTIONARIO --&gt;"/>
    <hyperlink ref="D5" location="Sezioni!A1" tooltip="Menu questionario" display="INIZIA IL QUESTIONARIO --&gt;"/>
    <hyperlink ref="D11" r:id="rId1" display="www.nestplan.it"/>
  </hyperlinks>
  <printOptions/>
  <pageMargins left="0.7874015748031497" right="0.7874015748031497" top="0.984251968503937" bottom="0.984251968503937" header="0.5118110236220472" footer="0.5118110236220472"/>
  <pageSetup fitToHeight="1" fitToWidth="1" horizontalDpi="600" verticalDpi="600" orientation="portrait" paperSize="9" scale="91" r:id="rId3"/>
  <drawing r:id="rId2"/>
</worksheet>
</file>

<file path=xl/worksheets/sheet2.xml><?xml version="1.0" encoding="utf-8"?>
<worksheet xmlns="http://schemas.openxmlformats.org/spreadsheetml/2006/main" xmlns:r="http://schemas.openxmlformats.org/officeDocument/2006/relationships">
  <sheetPr codeName="Foglio6"/>
  <dimension ref="A1:O48"/>
  <sheetViews>
    <sheetView showGridLines="0" workbookViewId="0" topLeftCell="A1">
      <selection activeCell="A2" sqref="A2"/>
    </sheetView>
  </sheetViews>
  <sheetFormatPr defaultColWidth="9.140625" defaultRowHeight="11.25"/>
  <cols>
    <col min="1" max="1" width="2.28125" style="12" customWidth="1"/>
    <col min="2" max="2" width="2.421875" style="12" customWidth="1"/>
    <col min="3" max="3" width="3.7109375" style="12" customWidth="1"/>
    <col min="4" max="4" width="22.140625" style="12" bestFit="1" customWidth="1"/>
    <col min="5" max="5" width="15.00390625" style="12" customWidth="1"/>
    <col min="6" max="6" width="5.28125" style="12" customWidth="1"/>
    <col min="7" max="7" width="5.8515625" style="12" customWidth="1"/>
    <col min="8" max="8" width="14.421875" style="12" customWidth="1"/>
    <col min="9" max="9" width="0.9921875" style="12" customWidth="1"/>
    <col min="10" max="10" width="9.140625" style="12" customWidth="1"/>
    <col min="11" max="11" width="8.00390625" style="12" customWidth="1"/>
    <col min="12" max="12" width="16.421875" style="12" customWidth="1"/>
    <col min="13" max="13" width="1.1484375" style="12" customWidth="1"/>
    <col min="14" max="14" width="5.28125" style="12" customWidth="1"/>
    <col min="15" max="16384" width="9.140625" style="12" customWidth="1"/>
  </cols>
  <sheetData>
    <row r="1" ht="56.25" customHeight="1">
      <c r="N1" s="29"/>
    </row>
    <row r="2" spans="1:14" ht="1.5" customHeight="1">
      <c r="A2" s="21"/>
      <c r="B2" s="21"/>
      <c r="C2" s="21"/>
      <c r="D2" s="21"/>
      <c r="E2" s="21"/>
      <c r="F2" s="21"/>
      <c r="G2" s="21"/>
      <c r="H2" s="21"/>
      <c r="I2" s="21"/>
      <c r="J2" s="21"/>
      <c r="K2" s="21"/>
      <c r="L2" s="21"/>
      <c r="M2" s="21"/>
      <c r="N2" s="29"/>
    </row>
    <row r="3" ht="7.5" customHeight="1"/>
    <row r="4" ht="62.25" customHeight="1"/>
    <row r="5" ht="8.25" customHeight="1">
      <c r="N5" s="29"/>
    </row>
    <row r="6" spans="2:14" ht="12">
      <c r="B6" s="67" t="s">
        <v>184</v>
      </c>
      <c r="C6" s="68"/>
      <c r="D6" s="69"/>
      <c r="E6" s="67" t="s">
        <v>185</v>
      </c>
      <c r="F6" s="68"/>
      <c r="G6" s="69"/>
      <c r="H6" s="70"/>
      <c r="I6" s="68"/>
      <c r="J6" s="71" t="s">
        <v>26</v>
      </c>
      <c r="K6" s="72"/>
      <c r="L6" s="73" t="s">
        <v>27</v>
      </c>
      <c r="N6" s="29"/>
    </row>
    <row r="7" ht="3.75" customHeight="1"/>
    <row r="8" spans="2:12" s="15" customFormat="1" ht="13.5" customHeight="1">
      <c r="B8" s="30" t="s">
        <v>211</v>
      </c>
      <c r="C8" s="14" t="s">
        <v>122</v>
      </c>
      <c r="D8" s="13"/>
      <c r="E8" s="13"/>
      <c r="F8" s="75">
        <v>20</v>
      </c>
      <c r="G8" s="22">
        <f>IF(SUM(F$8,F$16,F$24,F$32,F$40)=0,0,F8/SUM(F$8,F$16,F$24,F$32,F$40))</f>
        <v>0.2</v>
      </c>
      <c r="H8" s="13"/>
      <c r="I8" s="13">
        <v>1</v>
      </c>
      <c r="J8" s="19">
        <f>IF(SUM(F10:F14)=0,0,SUMPRODUCT(F10:F14,J10:J14)/SUM(F10:F14))</f>
        <v>0</v>
      </c>
      <c r="K8" s="20"/>
      <c r="L8" s="26" t="s">
        <v>834</v>
      </c>
    </row>
    <row r="9" ht="14.25" customHeight="1"/>
    <row r="10" spans="3:10" ht="12.75" customHeight="1">
      <c r="C10" s="27" t="s">
        <v>186</v>
      </c>
      <c r="D10" s="35" t="s">
        <v>123</v>
      </c>
      <c r="E10" s="12">
        <v>0</v>
      </c>
      <c r="F10" s="76">
        <v>20</v>
      </c>
      <c r="G10" s="32">
        <f>IF(SUM(F$10:F$14)=0,0,F10/SUM(F$10:F$14))</f>
        <v>0.2</v>
      </c>
      <c r="H10" s="16" t="s">
        <v>411</v>
      </c>
      <c r="I10" s="17">
        <v>1</v>
      </c>
      <c r="J10" s="86"/>
    </row>
    <row r="11" spans="3:10" ht="13.5" customHeight="1">
      <c r="C11" s="27" t="s">
        <v>187</v>
      </c>
      <c r="D11" s="36" t="s">
        <v>494</v>
      </c>
      <c r="E11" s="12">
        <v>0</v>
      </c>
      <c r="F11" s="77">
        <v>20</v>
      </c>
      <c r="G11" s="33">
        <f>IF(SUM(F$10:F$14)=0,0,F11/SUM(F$10:F$14))</f>
        <v>0.2</v>
      </c>
      <c r="H11" s="16" t="s">
        <v>411</v>
      </c>
      <c r="I11" s="17">
        <v>6</v>
      </c>
      <c r="J11" s="87"/>
    </row>
    <row r="12" spans="3:10" ht="13.5" customHeight="1">
      <c r="C12" s="28" t="s">
        <v>188</v>
      </c>
      <c r="D12" s="36" t="s">
        <v>507</v>
      </c>
      <c r="E12" s="12">
        <v>0</v>
      </c>
      <c r="F12" s="77">
        <v>20</v>
      </c>
      <c r="G12" s="33">
        <f>IF(SUM(F$10:F$14)=0,0,F12/SUM(F$10:F$14))</f>
        <v>0.2</v>
      </c>
      <c r="H12" s="16" t="s">
        <v>411</v>
      </c>
      <c r="I12" s="17">
        <v>7</v>
      </c>
      <c r="J12" s="87"/>
    </row>
    <row r="13" spans="3:10" ht="14.25" customHeight="1">
      <c r="C13" s="28" t="s">
        <v>189</v>
      </c>
      <c r="D13" s="36" t="s">
        <v>543</v>
      </c>
      <c r="E13" s="12">
        <v>0</v>
      </c>
      <c r="F13" s="77">
        <v>20</v>
      </c>
      <c r="G13" s="33">
        <f>IF(SUM(F$10:F$14)=0,0,F13/SUM(F$10:F$14))</f>
        <v>0.2</v>
      </c>
      <c r="H13" s="16" t="s">
        <v>411</v>
      </c>
      <c r="I13" s="17">
        <v>9</v>
      </c>
      <c r="J13" s="87"/>
    </row>
    <row r="14" spans="3:10" ht="13.5" customHeight="1">
      <c r="C14" s="28" t="s">
        <v>190</v>
      </c>
      <c r="D14" s="37" t="s">
        <v>544</v>
      </c>
      <c r="E14" s="12">
        <v>0</v>
      </c>
      <c r="F14" s="78">
        <v>20</v>
      </c>
      <c r="G14" s="34">
        <f>IF(SUM(F$10:F$14)=0,0,F14/SUM(F$10:F$14))</f>
        <v>0.2</v>
      </c>
      <c r="H14" s="16" t="s">
        <v>411</v>
      </c>
      <c r="I14" s="17">
        <v>8</v>
      </c>
      <c r="J14" s="88"/>
    </row>
    <row r="15" ht="12"/>
    <row r="16" spans="2:12" s="15" customFormat="1" ht="13.5" customHeight="1">
      <c r="B16" s="31" t="s">
        <v>212</v>
      </c>
      <c r="C16" s="14" t="s">
        <v>566</v>
      </c>
      <c r="D16" s="13"/>
      <c r="E16" s="13"/>
      <c r="F16" s="75">
        <v>20</v>
      </c>
      <c r="G16" s="22">
        <f>IF(SUM(F$8,F$16,F$24,F$32,F$40)=0,0,F16/SUM(F$8,F$16,F$24,F$32,F$40))</f>
        <v>0.2</v>
      </c>
      <c r="H16" s="13"/>
      <c r="I16" s="13">
        <v>4</v>
      </c>
      <c r="J16" s="19">
        <f>IF(SUM(F18:F22)=0,0,SUMPRODUCT(F18:F22,J18:J22)/SUM(F18:F22))</f>
        <v>0</v>
      </c>
      <c r="K16" s="20"/>
      <c r="L16" s="26" t="s">
        <v>834</v>
      </c>
    </row>
    <row r="17" ht="11.25"/>
    <row r="18" spans="3:15" ht="12.75">
      <c r="C18" s="28" t="s">
        <v>191</v>
      </c>
      <c r="D18" s="35" t="s">
        <v>567</v>
      </c>
      <c r="F18" s="76">
        <v>20</v>
      </c>
      <c r="G18" s="32">
        <f>IF(SUM(F$18:F$22)=0,0,F18/SUM(F$18:F$22))</f>
        <v>0.2</v>
      </c>
      <c r="H18" s="16" t="s">
        <v>411</v>
      </c>
      <c r="I18" s="17">
        <v>17</v>
      </c>
      <c r="J18" s="86"/>
      <c r="O18" s="18"/>
    </row>
    <row r="19" spans="3:15" ht="12.75">
      <c r="C19" s="28" t="s">
        <v>192</v>
      </c>
      <c r="D19" s="36" t="s">
        <v>285</v>
      </c>
      <c r="F19" s="77">
        <v>20</v>
      </c>
      <c r="G19" s="33">
        <f>IF(SUM(F$18:F$22)=0,0,F19/SUM(F$18:F$22))</f>
        <v>0.2</v>
      </c>
      <c r="H19" s="16" t="s">
        <v>411</v>
      </c>
      <c r="I19" s="17">
        <v>18</v>
      </c>
      <c r="J19" s="87"/>
      <c r="O19" s="18"/>
    </row>
    <row r="20" spans="3:15" ht="12.75">
      <c r="C20" s="28" t="s">
        <v>193</v>
      </c>
      <c r="D20" s="36" t="s">
        <v>305</v>
      </c>
      <c r="F20" s="77">
        <v>20</v>
      </c>
      <c r="G20" s="33">
        <f>IF(SUM(F$18:F$22)=0,0,F20/SUM(F$18:F$22))</f>
        <v>0.2</v>
      </c>
      <c r="H20" s="16" t="s">
        <v>411</v>
      </c>
      <c r="I20" s="17">
        <v>19</v>
      </c>
      <c r="J20" s="87"/>
      <c r="O20" s="18"/>
    </row>
    <row r="21" spans="3:15" ht="14.25" customHeight="1">
      <c r="C21" s="28" t="s">
        <v>194</v>
      </c>
      <c r="D21" s="36" t="s">
        <v>325</v>
      </c>
      <c r="F21" s="77">
        <v>20</v>
      </c>
      <c r="G21" s="33">
        <f>IF(SUM(F$18:F$22)=0,0,F21/SUM(F$18:F$22))</f>
        <v>0.2</v>
      </c>
      <c r="H21" s="16" t="s">
        <v>411</v>
      </c>
      <c r="I21" s="17">
        <v>20</v>
      </c>
      <c r="J21" s="87"/>
      <c r="O21" s="18"/>
    </row>
    <row r="22" spans="3:15" ht="13.5" customHeight="1">
      <c r="C22" s="28" t="s">
        <v>195</v>
      </c>
      <c r="D22" s="37" t="s">
        <v>345</v>
      </c>
      <c r="F22" s="78">
        <v>20</v>
      </c>
      <c r="G22" s="34">
        <f>IF(SUM(F$18:F$22)=0,0,F22/SUM(F$18:F$22))</f>
        <v>0.2</v>
      </c>
      <c r="H22" s="16" t="s">
        <v>411</v>
      </c>
      <c r="I22" s="17">
        <v>21</v>
      </c>
      <c r="J22" s="88"/>
      <c r="O22" s="18"/>
    </row>
    <row r="23" ht="12">
      <c r="O23" s="18"/>
    </row>
    <row r="24" spans="2:15" s="15" customFormat="1" ht="13.5" customHeight="1">
      <c r="B24" s="31" t="s">
        <v>213</v>
      </c>
      <c r="C24" s="14" t="s">
        <v>182</v>
      </c>
      <c r="D24" s="13"/>
      <c r="E24" s="13"/>
      <c r="F24" s="75">
        <v>20</v>
      </c>
      <c r="G24" s="22">
        <f>IF(SUM(F$8,F$16,F$24,F$32,F$40)=0,0,F24/SUM(F$8,F$16,F$24,F$32,F$40))</f>
        <v>0.2</v>
      </c>
      <c r="H24" s="13"/>
      <c r="I24" s="13">
        <v>3</v>
      </c>
      <c r="J24" s="19">
        <f>IF(SUM(F26:F30)=0,0,SUMPRODUCT(F26:F30,J26:J30)/SUM(F26:F30))</f>
        <v>0</v>
      </c>
      <c r="K24" s="20"/>
      <c r="L24" s="26" t="s">
        <v>834</v>
      </c>
      <c r="O24" s="23"/>
    </row>
    <row r="25" ht="11.25">
      <c r="O25" s="24"/>
    </row>
    <row r="26" spans="3:10" ht="12.75">
      <c r="C26" s="28" t="s">
        <v>196</v>
      </c>
      <c r="D26" s="35" t="s">
        <v>776</v>
      </c>
      <c r="F26" s="76">
        <v>20</v>
      </c>
      <c r="G26" s="32">
        <f>IF(SUM(F$26:F$30)=0,0,F26/SUM(F$26:F$30))</f>
        <v>0.2</v>
      </c>
      <c r="H26" s="16" t="s">
        <v>411</v>
      </c>
      <c r="I26" s="17">
        <v>11</v>
      </c>
      <c r="J26" s="86"/>
    </row>
    <row r="27" spans="3:10" ht="12.75">
      <c r="C27" s="28" t="s">
        <v>197</v>
      </c>
      <c r="D27" s="36" t="s">
        <v>615</v>
      </c>
      <c r="F27" s="77">
        <v>20</v>
      </c>
      <c r="G27" s="33">
        <f>IF(SUM(F$26:F$30)=0,0,F27/SUM(F$26:F$30))</f>
        <v>0.2</v>
      </c>
      <c r="H27" s="16" t="s">
        <v>411</v>
      </c>
      <c r="I27" s="17">
        <v>13</v>
      </c>
      <c r="J27" s="87"/>
    </row>
    <row r="28" spans="3:10" ht="12.75">
      <c r="C28" s="28" t="s">
        <v>198</v>
      </c>
      <c r="D28" s="36" t="s">
        <v>640</v>
      </c>
      <c r="F28" s="77">
        <v>20</v>
      </c>
      <c r="G28" s="33">
        <f>IF(SUM(F$26:F$30)=0,0,F28/SUM(F$26:F$30))</f>
        <v>0.2</v>
      </c>
      <c r="H28" s="16" t="s">
        <v>411</v>
      </c>
      <c r="I28" s="17">
        <v>15</v>
      </c>
      <c r="J28" s="87"/>
    </row>
    <row r="29" spans="3:10" ht="14.25" customHeight="1">
      <c r="C29" s="28" t="s">
        <v>199</v>
      </c>
      <c r="D29" s="36" t="s">
        <v>160</v>
      </c>
      <c r="F29" s="77">
        <v>20</v>
      </c>
      <c r="G29" s="33">
        <f>IF(SUM(F$26:F$30)=0,0,F29/SUM(F$26:F$30))</f>
        <v>0.2</v>
      </c>
      <c r="H29" s="16" t="s">
        <v>411</v>
      </c>
      <c r="I29" s="17">
        <v>16</v>
      </c>
      <c r="J29" s="87"/>
    </row>
    <row r="30" spans="3:10" ht="13.5" customHeight="1">
      <c r="C30" s="28" t="s">
        <v>200</v>
      </c>
      <c r="D30" s="37" t="s">
        <v>181</v>
      </c>
      <c r="F30" s="78">
        <v>20</v>
      </c>
      <c r="G30" s="34">
        <f>IF(SUM(F$26:F$30)=0,0,F30/SUM(F$26:F$30))</f>
        <v>0.2</v>
      </c>
      <c r="H30" s="16" t="s">
        <v>411</v>
      </c>
      <c r="I30" s="17">
        <v>12</v>
      </c>
      <c r="J30" s="88"/>
    </row>
    <row r="31" ht="12"/>
    <row r="32" spans="2:12" s="15" customFormat="1" ht="13.5" customHeight="1">
      <c r="B32" s="31" t="s">
        <v>214</v>
      </c>
      <c r="C32" s="14" t="s">
        <v>673</v>
      </c>
      <c r="D32" s="13"/>
      <c r="E32" s="13"/>
      <c r="F32" s="75">
        <v>20</v>
      </c>
      <c r="G32" s="22">
        <f>IF(SUM(F$8,F$16,F$24,F$32,F$40)=0,0,F32/SUM(F$8,F$16,F$24,F$32,F$40))</f>
        <v>0.2</v>
      </c>
      <c r="H32" s="13"/>
      <c r="I32" s="13">
        <v>2</v>
      </c>
      <c r="J32" s="19">
        <f>IF(SUM(F34:F38)=0,0,SUMPRODUCT(F34:F38,J34:J38)/SUM(F34:F38))</f>
        <v>0</v>
      </c>
      <c r="K32" s="20"/>
      <c r="L32" s="26" t="s">
        <v>834</v>
      </c>
    </row>
    <row r="33" ht="11.25"/>
    <row r="34" spans="3:10" ht="12.75">
      <c r="C34" s="28" t="s">
        <v>201</v>
      </c>
      <c r="D34" s="35" t="s">
        <v>674</v>
      </c>
      <c r="F34" s="76">
        <v>20</v>
      </c>
      <c r="G34" s="32">
        <f>IF(SUM(F$34:F$38)=0,0,F34/SUM(F$34:F$38))</f>
        <v>0.2</v>
      </c>
      <c r="H34" s="16" t="s">
        <v>411</v>
      </c>
      <c r="I34" s="17">
        <v>2</v>
      </c>
      <c r="J34" s="86"/>
    </row>
    <row r="35" spans="3:10" ht="12.75">
      <c r="C35" s="28" t="s">
        <v>202</v>
      </c>
      <c r="D35" s="36" t="s">
        <v>813</v>
      </c>
      <c r="F35" s="77">
        <v>20</v>
      </c>
      <c r="G35" s="33">
        <f>IF(SUM(F$34:F$38)=0,0,F35/SUM(F$34:F$38))</f>
        <v>0.2</v>
      </c>
      <c r="H35" s="16" t="s">
        <v>411</v>
      </c>
      <c r="I35" s="17">
        <v>3</v>
      </c>
      <c r="J35" s="87"/>
    </row>
    <row r="36" spans="3:10" ht="12.75">
      <c r="C36" s="28" t="s">
        <v>203</v>
      </c>
      <c r="D36" s="36" t="s">
        <v>16</v>
      </c>
      <c r="F36" s="77">
        <v>20</v>
      </c>
      <c r="G36" s="33">
        <f>IF(SUM(F$34:F$38)=0,0,F36/SUM(F$34:F$38))</f>
        <v>0.2</v>
      </c>
      <c r="H36" s="16" t="s">
        <v>411</v>
      </c>
      <c r="I36" s="17">
        <v>4</v>
      </c>
      <c r="J36" s="87"/>
    </row>
    <row r="37" spans="3:10" ht="14.25" customHeight="1">
      <c r="C37" s="28" t="s">
        <v>204</v>
      </c>
      <c r="D37" s="36" t="s">
        <v>682</v>
      </c>
      <c r="F37" s="77">
        <v>20</v>
      </c>
      <c r="G37" s="33">
        <f>IF(SUM(F$34:F$38)=0,0,F37/SUM(F$34:F$38))</f>
        <v>0.2</v>
      </c>
      <c r="H37" s="16" t="s">
        <v>411</v>
      </c>
      <c r="I37" s="17">
        <v>5</v>
      </c>
      <c r="J37" s="87"/>
    </row>
    <row r="38" spans="3:10" ht="13.5" customHeight="1">
      <c r="C38" s="28" t="s">
        <v>205</v>
      </c>
      <c r="D38" s="37" t="s">
        <v>698</v>
      </c>
      <c r="F38" s="78">
        <v>20</v>
      </c>
      <c r="G38" s="34">
        <f>IF(SUM(F$34:F$38)=0,0,F38/SUM(F$34:F$38))</f>
        <v>0.2</v>
      </c>
      <c r="H38" s="16" t="s">
        <v>411</v>
      </c>
      <c r="I38" s="17">
        <v>10</v>
      </c>
      <c r="J38" s="88"/>
    </row>
    <row r="39" ht="12"/>
    <row r="40" spans="2:12" s="15" customFormat="1" ht="13.5" customHeight="1">
      <c r="B40" s="31" t="s">
        <v>215</v>
      </c>
      <c r="C40" s="14" t="s">
        <v>720</v>
      </c>
      <c r="D40" s="13"/>
      <c r="E40" s="13"/>
      <c r="F40" s="75">
        <v>20</v>
      </c>
      <c r="G40" s="22">
        <f>IF(SUM(F$8,F$16,F$24,F$32,F$40)=0,0,F40/SUM(F$8,F$16,F$24,F$32,F$40))</f>
        <v>0.2</v>
      </c>
      <c r="H40" s="13"/>
      <c r="I40" s="13">
        <v>5</v>
      </c>
      <c r="J40" s="19">
        <f>IF(SUM(F42:F46)=0,0,SUMPRODUCT(F42:F46,J42:J46)/SUM(F42:F46))</f>
        <v>0</v>
      </c>
      <c r="K40" s="20"/>
      <c r="L40" s="26" t="s">
        <v>834</v>
      </c>
    </row>
    <row r="41" ht="11.25"/>
    <row r="42" spans="3:10" ht="12.75">
      <c r="C42" s="28" t="s">
        <v>206</v>
      </c>
      <c r="D42" s="35" t="s">
        <v>721</v>
      </c>
      <c r="F42" s="76">
        <v>20</v>
      </c>
      <c r="G42" s="32">
        <f>IF(SUM(F$42:F$46)=0,0,F42/SUM(F$42:F$46))</f>
        <v>0.2</v>
      </c>
      <c r="H42" s="16" t="s">
        <v>411</v>
      </c>
      <c r="I42" s="17">
        <v>22</v>
      </c>
      <c r="J42" s="86"/>
    </row>
    <row r="43" spans="3:10" ht="12.75">
      <c r="C43" s="28" t="s">
        <v>207</v>
      </c>
      <c r="D43" s="36" t="s">
        <v>251</v>
      </c>
      <c r="F43" s="77">
        <v>20</v>
      </c>
      <c r="G43" s="33">
        <f>IF(SUM(F$42:F$46)=0,0,F43/SUM(F$42:F$46))</f>
        <v>0.2</v>
      </c>
      <c r="H43" s="16" t="s">
        <v>411</v>
      </c>
      <c r="I43" s="17">
        <v>24</v>
      </c>
      <c r="J43" s="87"/>
    </row>
    <row r="44" spans="3:10" ht="12.75">
      <c r="C44" s="28" t="s">
        <v>208</v>
      </c>
      <c r="D44" s="36" t="s">
        <v>262</v>
      </c>
      <c r="F44" s="77">
        <v>20</v>
      </c>
      <c r="G44" s="33">
        <f>IF(SUM(F$42:F$46)=0,0,F44/SUM(F$42:F$46))</f>
        <v>0.2</v>
      </c>
      <c r="H44" s="16" t="s">
        <v>411</v>
      </c>
      <c r="I44" s="17">
        <v>23</v>
      </c>
      <c r="J44" s="87"/>
    </row>
    <row r="45" spans="3:10" ht="14.25" customHeight="1">
      <c r="C45" s="28" t="s">
        <v>209</v>
      </c>
      <c r="D45" s="36" t="s">
        <v>390</v>
      </c>
      <c r="F45" s="77">
        <v>20</v>
      </c>
      <c r="G45" s="33">
        <f>IF(SUM(F$42:F$46)=0,0,F45/SUM(F$42:F$46))</f>
        <v>0.2</v>
      </c>
      <c r="H45" s="16" t="s">
        <v>411</v>
      </c>
      <c r="I45" s="17">
        <v>25</v>
      </c>
      <c r="J45" s="87"/>
    </row>
    <row r="46" spans="3:10" ht="13.5" customHeight="1">
      <c r="C46" s="28" t="s">
        <v>210</v>
      </c>
      <c r="D46" s="37" t="s">
        <v>25</v>
      </c>
      <c r="F46" s="78">
        <v>20</v>
      </c>
      <c r="G46" s="34">
        <f>IF(SUM(F$42:F$46)=0,0,F46/SUM(F$42:F$46))</f>
        <v>0.2</v>
      </c>
      <c r="H46" s="16" t="s">
        <v>411</v>
      </c>
      <c r="I46" s="17">
        <v>26</v>
      </c>
      <c r="J46" s="88"/>
    </row>
    <row r="47" ht="12"/>
    <row r="48" spans="2:12" ht="15" customHeight="1">
      <c r="B48" s="14" t="s">
        <v>183</v>
      </c>
      <c r="C48" s="14"/>
      <c r="D48" s="14"/>
      <c r="E48" s="14"/>
      <c r="F48" s="14"/>
      <c r="G48" s="14"/>
      <c r="H48" s="14"/>
      <c r="I48" s="14"/>
      <c r="J48" s="19">
        <f>G8*J8+G16*J16+G24*J24+G32*J32+G40*J40</f>
        <v>0</v>
      </c>
      <c r="K48" s="25"/>
      <c r="L48" s="26"/>
    </row>
    <row r="50" ht="12"/>
    <row r="51" ht="12"/>
    <row r="52" ht="12"/>
    <row r="53" ht="12"/>
    <row r="54" ht="12"/>
    <row r="55" ht="12"/>
    <row r="56" ht="12"/>
    <row r="57" ht="12"/>
    <row r="58" ht="12"/>
    <row r="59" ht="12"/>
    <row r="60" ht="12"/>
    <row r="61" ht="12"/>
    <row r="62" ht="12"/>
    <row r="63" ht="12"/>
    <row r="64" ht="12"/>
    <row r="65" ht="12"/>
    <row r="66" ht="12"/>
    <row r="67" ht="12"/>
    <row r="68" ht="12"/>
    <row r="69" ht="12"/>
  </sheetData>
  <sheetProtection/>
  <printOptions/>
  <pageMargins left="0.75" right="0.75" top="1" bottom="1" header="0.5" footer="0.5"/>
  <pageSetup fitToHeight="2" horizontalDpi="600" verticalDpi="600" orientation="portrait" paperSize="9" scale="91" r:id="rId3"/>
  <rowBreaks count="1" manualBreakCount="1">
    <brk id="47" max="12" man="1"/>
  </rowBreaks>
  <drawing r:id="rId2"/>
  <legacyDrawing r:id="rId1"/>
</worksheet>
</file>

<file path=xl/worksheets/sheet3.xml><?xml version="1.0" encoding="utf-8"?>
<worksheet xmlns="http://schemas.openxmlformats.org/spreadsheetml/2006/main" xmlns:r="http://schemas.openxmlformats.org/officeDocument/2006/relationships">
  <sheetPr codeName="Foglio1"/>
  <dimension ref="A2:J19"/>
  <sheetViews>
    <sheetView showGridLines="0" workbookViewId="0" topLeftCell="A1">
      <selection activeCell="A1" sqref="A1"/>
    </sheetView>
  </sheetViews>
  <sheetFormatPr defaultColWidth="9.140625" defaultRowHeight="11.25"/>
  <cols>
    <col min="1" max="1" width="1.8515625" style="92" customWidth="1"/>
    <col min="2" max="2" width="5.421875" style="92" customWidth="1"/>
    <col min="3" max="3" width="86.57421875" style="92" customWidth="1"/>
    <col min="4" max="4" width="5.7109375" style="92" customWidth="1"/>
    <col min="5" max="5" width="7.421875" style="92" customWidth="1"/>
    <col min="6" max="6" width="6.28125" style="92" customWidth="1"/>
    <col min="7" max="7" width="2.8515625" style="92" customWidth="1"/>
    <col min="8" max="8" width="6.8515625" style="92" customWidth="1"/>
    <col min="9" max="9" width="8.8515625" style="92" customWidth="1"/>
    <col min="10" max="10" width="11.140625" style="92" customWidth="1"/>
    <col min="11" max="16384" width="9.140625" style="92" customWidth="1"/>
  </cols>
  <sheetData>
    <row r="1" ht="60.75" customHeight="1"/>
    <row r="2" spans="1:5" ht="2.25" customHeight="1">
      <c r="A2" s="93"/>
      <c r="B2" s="93"/>
      <c r="C2" s="93"/>
      <c r="D2" s="93"/>
      <c r="E2" s="93"/>
    </row>
    <row r="3" ht="6.75" customHeight="1"/>
    <row r="4" spans="2:3" ht="19.5" customHeight="1">
      <c r="B4" s="94" t="str">
        <f>"Domanda n. "&amp;domanda_corrente&amp;" di "&amp;Num_Domande</f>
        <v>Domanda n. 5 di 5</v>
      </c>
      <c r="C4" s="95"/>
    </row>
    <row r="5" ht="7.5" customHeight="1"/>
    <row r="6" ht="3.75" customHeight="1"/>
    <row r="7" ht="12">
      <c r="C7" s="96"/>
    </row>
    <row r="8" ht="7.5" customHeight="1"/>
    <row r="9" spans="2:10" ht="12">
      <c r="B9" s="97"/>
      <c r="C9" s="98" t="s">
        <v>771</v>
      </c>
      <c r="D9" s="99"/>
      <c r="E9" s="100"/>
      <c r="G9" s="100"/>
      <c r="H9" s="100"/>
      <c r="I9" s="100"/>
      <c r="J9" s="100"/>
    </row>
    <row r="10" ht="8.25" customHeight="1">
      <c r="F10" s="89">
        <v>5</v>
      </c>
    </row>
    <row r="11" spans="3:6" ht="12">
      <c r="C11" s="101" t="s">
        <v>774</v>
      </c>
      <c r="F11" s="89">
        <v>5</v>
      </c>
    </row>
    <row r="12" spans="3:6" ht="12">
      <c r="C12" s="101"/>
      <c r="F12" s="89"/>
    </row>
    <row r="13" spans="3:6" ht="12">
      <c r="C13" s="101" t="s">
        <v>773</v>
      </c>
      <c r="F13" s="89">
        <v>9</v>
      </c>
    </row>
    <row r="14" spans="3:6" ht="12">
      <c r="C14" s="101"/>
      <c r="F14" s="89">
        <v>21</v>
      </c>
    </row>
    <row r="15" spans="3:6" ht="12">
      <c r="C15" s="101" t="s">
        <v>772</v>
      </c>
      <c r="F15" s="90">
        <v>2</v>
      </c>
    </row>
    <row r="16" spans="3:6" ht="12">
      <c r="C16" s="101"/>
      <c r="F16" s="91">
        <v>174</v>
      </c>
    </row>
    <row r="17" spans="3:6" ht="12">
      <c r="C17" s="101" t="s">
        <v>348</v>
      </c>
      <c r="F17" s="91">
        <v>10</v>
      </c>
    </row>
    <row r="18" ht="12">
      <c r="C18" s="101"/>
    </row>
    <row r="19" ht="12">
      <c r="C19" s="101"/>
    </row>
    <row r="21" ht="12"/>
    <row r="23" ht="12"/>
    <row r="25" ht="12"/>
    <row r="27" ht="12"/>
    <row r="29" ht="12"/>
  </sheetData>
  <sheetProtection/>
  <printOptions/>
  <pageMargins left="0.75" right="0.75" top="1" bottom="1" header="0.5" footer="0.5"/>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codeName="Foglio7"/>
  <dimension ref="A1:J37"/>
  <sheetViews>
    <sheetView showGridLines="0" workbookViewId="0" topLeftCell="A1">
      <selection activeCell="A1" sqref="A1"/>
    </sheetView>
  </sheetViews>
  <sheetFormatPr defaultColWidth="9.140625" defaultRowHeight="11.25"/>
  <cols>
    <col min="1" max="1" width="1.28515625" style="41" customWidth="1"/>
    <col min="2" max="2" width="1.7109375" style="41" customWidth="1"/>
    <col min="3" max="3" width="2.57421875" style="41" customWidth="1"/>
    <col min="4" max="4" width="97.00390625" style="38" customWidth="1"/>
    <col min="5" max="5" width="4.28125" style="41" customWidth="1"/>
    <col min="6" max="6" width="7.28125" style="41" customWidth="1"/>
    <col min="7" max="7" width="7.140625" style="12" customWidth="1"/>
    <col min="8" max="8" width="12.57421875" style="12" customWidth="1"/>
    <col min="9" max="9" width="0.9921875" style="12" customWidth="1"/>
    <col min="10" max="10" width="9.140625" style="12" customWidth="1"/>
    <col min="11" max="11" width="8.00390625" style="12" customWidth="1"/>
    <col min="12" max="12" width="15.00390625" style="12" customWidth="1"/>
    <col min="13" max="13" width="2.57421875" style="12" customWidth="1"/>
    <col min="14" max="16384" width="9.140625" style="12" customWidth="1"/>
  </cols>
  <sheetData>
    <row r="1" ht="78" customHeight="1">
      <c r="E1" s="38"/>
    </row>
    <row r="2" ht="14.25" customHeight="1">
      <c r="E2" s="38"/>
    </row>
    <row r="3" spans="1:6" s="29" customFormat="1" ht="15.75" customHeight="1">
      <c r="A3" s="41"/>
      <c r="B3" s="41"/>
      <c r="C3" s="64"/>
      <c r="D3" s="66" t="s">
        <v>437</v>
      </c>
      <c r="E3" s="65"/>
      <c r="F3" s="41"/>
    </row>
    <row r="4" ht="10.5" customHeight="1">
      <c r="D4" s="41"/>
    </row>
    <row r="5" spans="1:6" s="29" customFormat="1" ht="12.75" customHeight="1">
      <c r="A5" s="41"/>
      <c r="B5" s="41"/>
      <c r="C5" s="41"/>
      <c r="D5" s="40" t="s">
        <v>438</v>
      </c>
      <c r="E5" s="41"/>
      <c r="F5" s="41"/>
    </row>
    <row r="6" spans="1:6" s="29" customFormat="1" ht="12.75" customHeight="1">
      <c r="A6" s="41"/>
      <c r="B6" s="41"/>
      <c r="C6" s="41"/>
      <c r="D6" s="38"/>
      <c r="E6" s="41"/>
      <c r="F6" s="41"/>
    </row>
    <row r="7" spans="3:4" ht="108">
      <c r="C7" s="38"/>
      <c r="D7" s="63" t="s">
        <v>439</v>
      </c>
    </row>
    <row r="8" ht="12">
      <c r="C8" s="38"/>
    </row>
    <row r="9" spans="3:4" ht="12">
      <c r="C9" s="43" t="s">
        <v>67</v>
      </c>
      <c r="D9" s="39" t="s">
        <v>567</v>
      </c>
    </row>
    <row r="10" spans="3:4" ht="24">
      <c r="C10" s="42"/>
      <c r="D10" s="40" t="s">
        <v>440</v>
      </c>
    </row>
    <row r="11" ht="48">
      <c r="D11" s="38" t="s">
        <v>441</v>
      </c>
    </row>
    <row r="12" spans="4:10" ht="60">
      <c r="D12" s="85" t="s">
        <v>442</v>
      </c>
      <c r="J12" s="38"/>
    </row>
    <row r="14" spans="3:4" ht="12">
      <c r="C14" s="43" t="s">
        <v>68</v>
      </c>
      <c r="D14" s="39" t="s">
        <v>285</v>
      </c>
    </row>
    <row r="15" ht="24">
      <c r="D15" s="40" t="s">
        <v>443</v>
      </c>
    </row>
    <row r="16" ht="60">
      <c r="D16" s="38" t="s">
        <v>444</v>
      </c>
    </row>
    <row r="17" ht="72">
      <c r="D17" s="85" t="s">
        <v>445</v>
      </c>
    </row>
    <row r="18" ht="60">
      <c r="D18" s="85" t="s">
        <v>469</v>
      </c>
    </row>
    <row r="20" spans="3:4" ht="12">
      <c r="C20" s="43" t="s">
        <v>69</v>
      </c>
      <c r="D20" s="39" t="s">
        <v>305</v>
      </c>
    </row>
    <row r="21" ht="24">
      <c r="D21" s="40" t="s">
        <v>470</v>
      </c>
    </row>
    <row r="22" ht="36">
      <c r="D22" s="38" t="s">
        <v>471</v>
      </c>
    </row>
    <row r="23" ht="48">
      <c r="D23" s="85" t="s">
        <v>472</v>
      </c>
    </row>
    <row r="24" ht="48">
      <c r="D24" s="85" t="s">
        <v>473</v>
      </c>
    </row>
    <row r="26" spans="3:4" ht="12">
      <c r="C26" s="43" t="s">
        <v>70</v>
      </c>
      <c r="D26" s="39" t="s">
        <v>325</v>
      </c>
    </row>
    <row r="27" ht="24">
      <c r="D27" s="40" t="s">
        <v>474</v>
      </c>
    </row>
    <row r="28" ht="24">
      <c r="D28" s="38" t="s">
        <v>475</v>
      </c>
    </row>
    <row r="29" ht="60">
      <c r="D29" s="85" t="s">
        <v>476</v>
      </c>
    </row>
    <row r="30" ht="84">
      <c r="D30" s="85" t="s">
        <v>477</v>
      </c>
    </row>
    <row r="32" spans="3:4" ht="12">
      <c r="C32" s="43" t="s">
        <v>63</v>
      </c>
      <c r="D32" s="39" t="s">
        <v>345</v>
      </c>
    </row>
    <row r="33" ht="24">
      <c r="D33" s="40" t="s">
        <v>136</v>
      </c>
    </row>
    <row r="34" ht="36">
      <c r="D34" s="38" t="s">
        <v>478</v>
      </c>
    </row>
    <row r="35" ht="84">
      <c r="D35" s="85" t="s">
        <v>479</v>
      </c>
    </row>
    <row r="36" ht="36">
      <c r="D36" s="85" t="s">
        <v>480</v>
      </c>
    </row>
    <row r="37" ht="60">
      <c r="D37" s="85" t="s">
        <v>481</v>
      </c>
    </row>
  </sheetData>
  <printOptions/>
  <pageMargins left="0.75" right="0.75" top="1" bottom="1" header="0.5" footer="0.5"/>
  <pageSetup horizontalDpi="600" verticalDpi="600" orientation="portrait" paperSize="9" scale="80" r:id="rId2"/>
  <colBreaks count="1" manualBreakCount="1">
    <brk id="5" max="65535" man="1"/>
  </colBreaks>
  <drawing r:id="rId1"/>
</worksheet>
</file>

<file path=xl/worksheets/sheet5.xml><?xml version="1.0" encoding="utf-8"?>
<worksheet xmlns="http://schemas.openxmlformats.org/spreadsheetml/2006/main" xmlns:r="http://schemas.openxmlformats.org/officeDocument/2006/relationships">
  <sheetPr codeName="Foglio11"/>
  <dimension ref="A1:Q12"/>
  <sheetViews>
    <sheetView showGridLines="0" workbookViewId="0" topLeftCell="A1">
      <pane ySplit="2" topLeftCell="BM3" activePane="bottomLeft" state="frozen"/>
      <selection pane="topLeft" activeCell="A1" sqref="A1"/>
      <selection pane="bottomLeft" activeCell="A1" sqref="A1"/>
    </sheetView>
  </sheetViews>
  <sheetFormatPr defaultColWidth="9.140625" defaultRowHeight="11.25"/>
  <cols>
    <col min="1" max="1" width="2.28125" style="12" customWidth="1"/>
    <col min="2" max="2" width="2.421875" style="12" customWidth="1"/>
    <col min="3" max="3" width="3.7109375" style="12" customWidth="1"/>
    <col min="4" max="4" width="88.8515625" style="12" customWidth="1"/>
    <col min="5" max="5" width="9.7109375" style="12" customWidth="1"/>
    <col min="6" max="6" width="5.28125" style="12" customWidth="1"/>
    <col min="7" max="7" width="5.8515625" style="12" customWidth="1"/>
    <col min="8" max="8" width="14.421875" style="12" customWidth="1"/>
    <col min="9" max="9" width="0.9921875" style="12" customWidth="1"/>
    <col min="10" max="10" width="9.140625" style="12" customWidth="1"/>
    <col min="11" max="11" width="8.00390625" style="12" customWidth="1"/>
    <col min="12" max="12" width="16.421875" style="12" customWidth="1"/>
    <col min="13" max="13" width="1.1484375" style="12" customWidth="1"/>
    <col min="14" max="14" width="5.28125" style="12" customWidth="1"/>
    <col min="15" max="16384" width="9.140625" style="12" customWidth="1"/>
  </cols>
  <sheetData>
    <row r="1" spans="6:17" ht="56.25" customHeight="1">
      <c r="F1" s="29"/>
      <c r="G1" s="29"/>
      <c r="H1" s="29"/>
      <c r="I1" s="29"/>
      <c r="J1" s="29"/>
      <c r="K1" s="29"/>
      <c r="L1" s="29"/>
      <c r="M1" s="29"/>
      <c r="N1" s="29"/>
      <c r="O1" s="29"/>
      <c r="P1" s="29"/>
      <c r="Q1" s="29"/>
    </row>
    <row r="2" spans="1:17" ht="1.5" customHeight="1">
      <c r="A2" s="21"/>
      <c r="B2" s="21"/>
      <c r="C2" s="21"/>
      <c r="D2" s="21"/>
      <c r="E2" s="21"/>
      <c r="F2" s="29"/>
      <c r="G2" s="29"/>
      <c r="H2" s="29"/>
      <c r="I2" s="29"/>
      <c r="J2" s="29"/>
      <c r="K2" s="29"/>
      <c r="L2" s="29"/>
      <c r="M2" s="29"/>
      <c r="N2" s="29"/>
      <c r="O2" s="29"/>
      <c r="P2" s="29"/>
      <c r="Q2" s="29"/>
    </row>
    <row r="3" spans="6:17" ht="12">
      <c r="F3" s="29"/>
      <c r="G3" s="29"/>
      <c r="H3" s="29"/>
      <c r="I3" s="29"/>
      <c r="J3" s="29"/>
      <c r="K3" s="29"/>
      <c r="L3" s="29"/>
      <c r="M3" s="29"/>
      <c r="N3" s="29"/>
      <c r="O3" s="29"/>
      <c r="P3" s="29"/>
      <c r="Q3" s="29"/>
    </row>
    <row r="4" spans="4:17" ht="137.25" customHeight="1">
      <c r="D4" s="79"/>
      <c r="F4" s="29"/>
      <c r="G4" s="29"/>
      <c r="H4" s="29"/>
      <c r="I4" s="29"/>
      <c r="J4" s="29"/>
      <c r="K4" s="29"/>
      <c r="L4" s="29"/>
      <c r="M4" s="29"/>
      <c r="N4" s="29"/>
      <c r="O4" s="29"/>
      <c r="P4" s="29"/>
      <c r="Q4" s="29"/>
    </row>
    <row r="5" ht="22.5" customHeight="1"/>
    <row r="6" ht="21" customHeight="1"/>
    <row r="7" ht="12"/>
    <row r="8" ht="12"/>
    <row r="9" ht="12"/>
    <row r="10" ht="12"/>
    <row r="11" ht="12"/>
    <row r="12" ht="13.5">
      <c r="D12" s="80" t="s">
        <v>537</v>
      </c>
    </row>
  </sheetData>
  <sheetProtection sheet="1" objects="1" scenarios="1"/>
  <hyperlinks>
    <hyperlink ref="D12" location="Sezioni!A1" tooltip="Menu questionario" display="INIZIA IL QUESTIONARIO --&gt;"/>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oglio3"/>
  <dimension ref="A1:X495"/>
  <sheetViews>
    <sheetView workbookViewId="0" topLeftCell="A1">
      <pane ySplit="1" topLeftCell="BM2" activePane="bottomLeft" state="frozen"/>
      <selection pane="topLeft" activeCell="A1" sqref="A1"/>
      <selection pane="bottomLeft" activeCell="A2" sqref="A2"/>
    </sheetView>
  </sheetViews>
  <sheetFormatPr defaultColWidth="9.140625" defaultRowHeight="15" customHeight="1"/>
  <cols>
    <col min="1" max="1" width="5.140625" style="3" customWidth="1"/>
    <col min="2" max="2" width="5.57421875" style="3" customWidth="1"/>
    <col min="3" max="3" width="5.28125" style="3" customWidth="1"/>
    <col min="4" max="4" width="11.421875" style="3" customWidth="1"/>
    <col min="5" max="5" width="7.140625" style="3" customWidth="1"/>
    <col min="6" max="6" width="6.28125" style="3" customWidth="1"/>
    <col min="7" max="7" width="11.421875" style="3" customWidth="1"/>
    <col min="8" max="8" width="4.140625" style="3" customWidth="1"/>
    <col min="9" max="13" width="9.140625" style="3" customWidth="1"/>
    <col min="14" max="14" width="9.8515625" style="3" customWidth="1"/>
    <col min="15" max="23" width="9.140625" style="3" customWidth="1"/>
    <col min="24" max="24" width="9.28125" style="3" bestFit="1" customWidth="1"/>
    <col min="25" max="16384" width="9.140625" style="3" customWidth="1"/>
  </cols>
  <sheetData>
    <row r="1" spans="1:22" ht="15" customHeight="1">
      <c r="A1" s="4" t="s">
        <v>806</v>
      </c>
      <c r="B1" s="4" t="s">
        <v>807</v>
      </c>
      <c r="C1" s="4" t="s">
        <v>808</v>
      </c>
      <c r="D1" s="4" t="s">
        <v>809</v>
      </c>
      <c r="E1" s="4" t="s">
        <v>810</v>
      </c>
      <c r="F1" s="4" t="s">
        <v>811</v>
      </c>
      <c r="G1" s="4" t="s">
        <v>812</v>
      </c>
      <c r="H1" s="4" t="s">
        <v>415</v>
      </c>
      <c r="I1" s="4" t="s">
        <v>416</v>
      </c>
      <c r="J1" s="4" t="s">
        <v>413</v>
      </c>
      <c r="K1" s="4" t="s">
        <v>417</v>
      </c>
      <c r="L1" s="4" t="s">
        <v>418</v>
      </c>
      <c r="M1" s="4" t="s">
        <v>419</v>
      </c>
      <c r="N1" s="4" t="s">
        <v>420</v>
      </c>
      <c r="O1" s="4" t="s">
        <v>421</v>
      </c>
      <c r="P1" s="4" t="s">
        <v>422</v>
      </c>
      <c r="Q1" s="4" t="s">
        <v>830</v>
      </c>
      <c r="R1" s="4" t="s">
        <v>805</v>
      </c>
      <c r="S1" s="4" t="s">
        <v>803</v>
      </c>
      <c r="T1" s="4" t="s">
        <v>823</v>
      </c>
      <c r="U1" s="4" t="s">
        <v>804</v>
      </c>
      <c r="V1" s="4" t="s">
        <v>829</v>
      </c>
    </row>
    <row r="2" spans="1:22" ht="15" customHeight="1">
      <c r="A2" s="6">
        <v>20</v>
      </c>
      <c r="B2" s="6">
        <v>1</v>
      </c>
      <c r="C2" s="6">
        <v>1</v>
      </c>
      <c r="D2" s="8" t="s">
        <v>122</v>
      </c>
      <c r="E2" s="6">
        <v>1</v>
      </c>
      <c r="F2" s="6">
        <v>1</v>
      </c>
      <c r="G2" s="8" t="s">
        <v>123</v>
      </c>
      <c r="H2" s="6">
        <v>1</v>
      </c>
      <c r="I2" s="8" t="s">
        <v>434</v>
      </c>
      <c r="J2" s="8" t="s">
        <v>80</v>
      </c>
      <c r="K2" s="6">
        <v>0</v>
      </c>
      <c r="L2" s="6">
        <v>72</v>
      </c>
      <c r="M2" s="6">
        <v>1</v>
      </c>
      <c r="N2" s="8" t="s">
        <v>801</v>
      </c>
      <c r="O2" s="6">
        <v>4</v>
      </c>
      <c r="P2" s="6">
        <v>0</v>
      </c>
      <c r="Q2" s="5"/>
      <c r="R2" s="3">
        <v>1</v>
      </c>
      <c r="S2" s="3" t="b">
        <v>0</v>
      </c>
      <c r="T2" s="3">
        <f>IF(S2=TRUE,1,0)</f>
        <v>0</v>
      </c>
      <c r="U2" s="6">
        <f>IF(S2=TRUE,O2,0)</f>
        <v>0</v>
      </c>
      <c r="V2" s="3">
        <f>R2*O2</f>
        <v>4</v>
      </c>
    </row>
    <row r="3" spans="1:22" ht="15" customHeight="1">
      <c r="A3" s="6">
        <v>20</v>
      </c>
      <c r="B3" s="6">
        <v>1</v>
      </c>
      <c r="C3" s="6">
        <v>1</v>
      </c>
      <c r="D3" s="8" t="s">
        <v>122</v>
      </c>
      <c r="E3" s="6">
        <v>1</v>
      </c>
      <c r="F3" s="6">
        <v>1</v>
      </c>
      <c r="G3" s="8" t="s">
        <v>123</v>
      </c>
      <c r="H3" s="6">
        <v>1</v>
      </c>
      <c r="I3" s="8" t="s">
        <v>434</v>
      </c>
      <c r="J3" s="8" t="s">
        <v>80</v>
      </c>
      <c r="K3" s="6">
        <v>0</v>
      </c>
      <c r="L3" s="6">
        <v>73</v>
      </c>
      <c r="M3" s="6">
        <v>2</v>
      </c>
      <c r="N3" s="8" t="s">
        <v>802</v>
      </c>
      <c r="O3" s="6">
        <v>0</v>
      </c>
      <c r="P3" s="6">
        <v>1</v>
      </c>
      <c r="Q3" s="5" t="s">
        <v>125</v>
      </c>
      <c r="R3" s="3">
        <v>0</v>
      </c>
      <c r="S3" s="3" t="b">
        <v>0</v>
      </c>
      <c r="T3" s="3">
        <f aca="true" t="shared" si="0" ref="T3:T66">IF(S3=TRUE,1,0)</f>
        <v>0</v>
      </c>
      <c r="U3" s="6">
        <f aca="true" t="shared" si="1" ref="U3:U66">IF(S3=TRUE,O3,0)</f>
        <v>0</v>
      </c>
      <c r="V3" s="3">
        <f aca="true" t="shared" si="2" ref="V3:V66">R3*O3</f>
        <v>0</v>
      </c>
    </row>
    <row r="4" spans="1:24" ht="15" customHeight="1">
      <c r="A4" s="6">
        <v>20</v>
      </c>
      <c r="B4" s="6">
        <v>1</v>
      </c>
      <c r="C4" s="6">
        <v>1</v>
      </c>
      <c r="D4" s="8" t="s">
        <v>122</v>
      </c>
      <c r="E4" s="6">
        <v>1</v>
      </c>
      <c r="F4" s="6">
        <v>1</v>
      </c>
      <c r="G4" s="8" t="s">
        <v>123</v>
      </c>
      <c r="H4" s="6">
        <v>1</v>
      </c>
      <c r="I4" s="8" t="s">
        <v>434</v>
      </c>
      <c r="J4" s="8" t="s">
        <v>80</v>
      </c>
      <c r="K4" s="6">
        <v>0</v>
      </c>
      <c r="L4" s="6">
        <v>74</v>
      </c>
      <c r="M4" s="6">
        <v>3</v>
      </c>
      <c r="N4" s="8" t="s">
        <v>124</v>
      </c>
      <c r="O4" s="6">
        <v>1</v>
      </c>
      <c r="P4" s="6">
        <v>1</v>
      </c>
      <c r="Q4" s="5" t="s">
        <v>125</v>
      </c>
      <c r="R4" s="3">
        <v>0</v>
      </c>
      <c r="S4" s="3" t="b">
        <v>0</v>
      </c>
      <c r="T4" s="3">
        <f t="shared" si="0"/>
        <v>0</v>
      </c>
      <c r="U4" s="6">
        <f t="shared" si="1"/>
        <v>0</v>
      </c>
      <c r="V4" s="3">
        <f t="shared" si="2"/>
        <v>0</v>
      </c>
      <c r="W4" s="3" t="s">
        <v>804</v>
      </c>
      <c r="X4" s="3">
        <f>SUM(punti)</f>
        <v>0</v>
      </c>
    </row>
    <row r="5" spans="1:24" ht="15" customHeight="1">
      <c r="A5" s="6">
        <v>22</v>
      </c>
      <c r="B5" s="6">
        <v>1</v>
      </c>
      <c r="C5" s="6">
        <v>1</v>
      </c>
      <c r="D5" s="8" t="s">
        <v>122</v>
      </c>
      <c r="E5" s="6">
        <v>1</v>
      </c>
      <c r="F5" s="6">
        <v>1</v>
      </c>
      <c r="G5" s="8" t="s">
        <v>123</v>
      </c>
      <c r="H5" s="6">
        <v>2</v>
      </c>
      <c r="I5" s="8"/>
      <c r="J5" s="8" t="s">
        <v>126</v>
      </c>
      <c r="K5" s="6">
        <v>0</v>
      </c>
      <c r="L5" s="6">
        <v>79</v>
      </c>
      <c r="M5" s="6">
        <v>1</v>
      </c>
      <c r="N5" s="8" t="s">
        <v>128</v>
      </c>
      <c r="O5" s="6">
        <v>5</v>
      </c>
      <c r="P5" s="6">
        <v>0</v>
      </c>
      <c r="Q5" s="5"/>
      <c r="R5" s="3">
        <v>1</v>
      </c>
      <c r="S5" s="3" t="b">
        <v>0</v>
      </c>
      <c r="T5" s="3">
        <f t="shared" si="0"/>
        <v>0</v>
      </c>
      <c r="U5" s="6">
        <f t="shared" si="1"/>
        <v>0</v>
      </c>
      <c r="V5" s="3">
        <f t="shared" si="2"/>
        <v>5</v>
      </c>
      <c r="W5" s="3" t="s">
        <v>805</v>
      </c>
      <c r="X5" s="3">
        <f>SUMPRODUCT(R2:R17,O2:O17)</f>
        <v>19</v>
      </c>
    </row>
    <row r="6" spans="1:22" ht="15" customHeight="1">
      <c r="A6" s="6">
        <v>22</v>
      </c>
      <c r="B6" s="6">
        <v>1</v>
      </c>
      <c r="C6" s="6">
        <v>1</v>
      </c>
      <c r="D6" s="8" t="s">
        <v>122</v>
      </c>
      <c r="E6" s="6">
        <v>1</v>
      </c>
      <c r="F6" s="6">
        <v>1</v>
      </c>
      <c r="G6" s="8" t="s">
        <v>123</v>
      </c>
      <c r="H6" s="6">
        <v>2</v>
      </c>
      <c r="I6" s="8"/>
      <c r="J6" s="8" t="s">
        <v>126</v>
      </c>
      <c r="K6" s="6">
        <v>0</v>
      </c>
      <c r="L6" s="6">
        <v>80</v>
      </c>
      <c r="M6" s="6">
        <v>2</v>
      </c>
      <c r="N6" s="8" t="s">
        <v>127</v>
      </c>
      <c r="O6" s="6">
        <v>3</v>
      </c>
      <c r="P6" s="6">
        <v>0</v>
      </c>
      <c r="Q6" s="5"/>
      <c r="R6" s="3">
        <v>0</v>
      </c>
      <c r="S6" s="3" t="b">
        <v>0</v>
      </c>
      <c r="T6" s="3">
        <f t="shared" si="0"/>
        <v>0</v>
      </c>
      <c r="U6" s="6">
        <f t="shared" si="1"/>
        <v>0</v>
      </c>
      <c r="V6" s="3">
        <f t="shared" si="2"/>
        <v>0</v>
      </c>
    </row>
    <row r="7" spans="1:22" ht="15" customHeight="1">
      <c r="A7" s="6">
        <v>22</v>
      </c>
      <c r="B7" s="6">
        <v>1</v>
      </c>
      <c r="C7" s="6">
        <v>1</v>
      </c>
      <c r="D7" s="8" t="s">
        <v>122</v>
      </c>
      <c r="E7" s="6">
        <v>1</v>
      </c>
      <c r="F7" s="6">
        <v>1</v>
      </c>
      <c r="G7" s="8" t="s">
        <v>123</v>
      </c>
      <c r="H7" s="6">
        <v>2</v>
      </c>
      <c r="I7" s="8"/>
      <c r="J7" s="8" t="s">
        <v>126</v>
      </c>
      <c r="K7" s="6">
        <v>0</v>
      </c>
      <c r="L7" s="6">
        <v>81</v>
      </c>
      <c r="M7" s="6">
        <v>3</v>
      </c>
      <c r="N7" s="8" t="s">
        <v>802</v>
      </c>
      <c r="O7" s="6">
        <v>0</v>
      </c>
      <c r="P7" s="6">
        <v>0</v>
      </c>
      <c r="Q7" s="6"/>
      <c r="R7" s="3">
        <v>0</v>
      </c>
      <c r="S7" s="3" t="b">
        <v>0</v>
      </c>
      <c r="T7" s="3">
        <f t="shared" si="0"/>
        <v>0</v>
      </c>
      <c r="U7" s="6">
        <f t="shared" si="1"/>
        <v>0</v>
      </c>
      <c r="V7" s="3">
        <f t="shared" si="2"/>
        <v>0</v>
      </c>
    </row>
    <row r="8" spans="1:22" ht="15" customHeight="1">
      <c r="A8" s="6">
        <v>22</v>
      </c>
      <c r="B8" s="6">
        <v>1</v>
      </c>
      <c r="C8" s="6">
        <v>1</v>
      </c>
      <c r="D8" s="8" t="s">
        <v>122</v>
      </c>
      <c r="E8" s="6">
        <v>1</v>
      </c>
      <c r="F8" s="6">
        <v>1</v>
      </c>
      <c r="G8" s="8" t="s">
        <v>123</v>
      </c>
      <c r="H8" s="6">
        <v>2</v>
      </c>
      <c r="I8" s="8"/>
      <c r="J8" s="8" t="s">
        <v>126</v>
      </c>
      <c r="K8" s="6">
        <v>0</v>
      </c>
      <c r="L8" s="6">
        <v>476</v>
      </c>
      <c r="M8" s="6">
        <v>4</v>
      </c>
      <c r="N8" s="8" t="s">
        <v>410</v>
      </c>
      <c r="O8" s="6">
        <v>0</v>
      </c>
      <c r="P8" s="6">
        <v>0</v>
      </c>
      <c r="Q8" s="6"/>
      <c r="R8" s="3">
        <v>0</v>
      </c>
      <c r="S8" s="3" t="b">
        <v>0</v>
      </c>
      <c r="T8" s="3">
        <f t="shared" si="0"/>
        <v>0</v>
      </c>
      <c r="U8" s="6">
        <f t="shared" si="1"/>
        <v>0</v>
      </c>
      <c r="V8" s="3">
        <f t="shared" si="2"/>
        <v>0</v>
      </c>
    </row>
    <row r="9" spans="1:22" ht="15" customHeight="1">
      <c r="A9" s="6">
        <v>21</v>
      </c>
      <c r="B9" s="6">
        <v>1</v>
      </c>
      <c r="C9" s="6">
        <v>1</v>
      </c>
      <c r="D9" s="8" t="s">
        <v>122</v>
      </c>
      <c r="E9" s="6">
        <v>1</v>
      </c>
      <c r="F9" s="6">
        <v>1</v>
      </c>
      <c r="G9" s="8" t="s">
        <v>123</v>
      </c>
      <c r="H9" s="6">
        <v>3</v>
      </c>
      <c r="I9" s="8"/>
      <c r="J9" s="8" t="s">
        <v>81</v>
      </c>
      <c r="K9" s="6">
        <v>0</v>
      </c>
      <c r="L9" s="6">
        <v>76</v>
      </c>
      <c r="M9" s="6">
        <v>1</v>
      </c>
      <c r="N9" s="8" t="s">
        <v>801</v>
      </c>
      <c r="O9" s="6">
        <v>5</v>
      </c>
      <c r="P9" s="6">
        <v>0</v>
      </c>
      <c r="Q9" s="6"/>
      <c r="R9" s="3">
        <v>1</v>
      </c>
      <c r="S9" s="3" t="b">
        <v>0</v>
      </c>
      <c r="T9" s="3">
        <f t="shared" si="0"/>
        <v>0</v>
      </c>
      <c r="U9" s="6">
        <f t="shared" si="1"/>
        <v>0</v>
      </c>
      <c r="V9" s="3">
        <f t="shared" si="2"/>
        <v>5</v>
      </c>
    </row>
    <row r="10" spans="1:22" ht="15" customHeight="1">
      <c r="A10" s="6">
        <v>21</v>
      </c>
      <c r="B10" s="6">
        <v>1</v>
      </c>
      <c r="C10" s="6">
        <v>1</v>
      </c>
      <c r="D10" s="8" t="s">
        <v>122</v>
      </c>
      <c r="E10" s="6">
        <v>1</v>
      </c>
      <c r="F10" s="6">
        <v>1</v>
      </c>
      <c r="G10" s="8" t="s">
        <v>123</v>
      </c>
      <c r="H10" s="6">
        <v>3</v>
      </c>
      <c r="I10" s="8"/>
      <c r="J10" s="8" t="s">
        <v>81</v>
      </c>
      <c r="K10" s="6">
        <v>0</v>
      </c>
      <c r="L10" s="6">
        <v>77</v>
      </c>
      <c r="M10" s="6">
        <v>2</v>
      </c>
      <c r="N10" s="8" t="s">
        <v>802</v>
      </c>
      <c r="O10" s="6">
        <v>0</v>
      </c>
      <c r="P10" s="6">
        <v>1</v>
      </c>
      <c r="Q10" s="5" t="s">
        <v>43</v>
      </c>
      <c r="R10" s="3">
        <v>0</v>
      </c>
      <c r="S10" s="3" t="b">
        <v>0</v>
      </c>
      <c r="T10" s="3">
        <f t="shared" si="0"/>
        <v>0</v>
      </c>
      <c r="U10" s="6">
        <f t="shared" si="1"/>
        <v>0</v>
      </c>
      <c r="V10" s="3">
        <f t="shared" si="2"/>
        <v>0</v>
      </c>
    </row>
    <row r="11" spans="1:22" ht="15" customHeight="1">
      <c r="A11" s="6">
        <v>21</v>
      </c>
      <c r="B11" s="6">
        <v>1</v>
      </c>
      <c r="C11" s="6">
        <v>1</v>
      </c>
      <c r="D11" s="8" t="s">
        <v>122</v>
      </c>
      <c r="E11" s="6">
        <v>1</v>
      </c>
      <c r="F11" s="6">
        <v>1</v>
      </c>
      <c r="G11" s="8" t="s">
        <v>123</v>
      </c>
      <c r="H11" s="6">
        <v>3</v>
      </c>
      <c r="I11" s="8"/>
      <c r="J11" s="8" t="s">
        <v>81</v>
      </c>
      <c r="K11" s="6">
        <v>0</v>
      </c>
      <c r="L11" s="6">
        <v>78</v>
      </c>
      <c r="M11" s="6">
        <v>3</v>
      </c>
      <c r="N11" s="8" t="s">
        <v>373</v>
      </c>
      <c r="O11" s="6">
        <v>1</v>
      </c>
      <c r="P11" s="6">
        <v>1</v>
      </c>
      <c r="Q11" s="7" t="s">
        <v>43</v>
      </c>
      <c r="R11" s="3">
        <v>0</v>
      </c>
      <c r="S11" s="3" t="b">
        <v>0</v>
      </c>
      <c r="T11" s="3">
        <f t="shared" si="0"/>
        <v>0</v>
      </c>
      <c r="U11" s="6">
        <f t="shared" si="1"/>
        <v>0</v>
      </c>
      <c r="V11" s="3">
        <f t="shared" si="2"/>
        <v>0</v>
      </c>
    </row>
    <row r="12" spans="1:22" ht="15" customHeight="1">
      <c r="A12" s="6">
        <v>21</v>
      </c>
      <c r="B12" s="6">
        <v>1</v>
      </c>
      <c r="C12" s="6">
        <v>1</v>
      </c>
      <c r="D12" s="8" t="s">
        <v>122</v>
      </c>
      <c r="E12" s="6">
        <v>1</v>
      </c>
      <c r="F12" s="6">
        <v>1</v>
      </c>
      <c r="G12" s="8" t="s">
        <v>123</v>
      </c>
      <c r="H12" s="6">
        <v>3</v>
      </c>
      <c r="I12" s="8"/>
      <c r="J12" s="8" t="s">
        <v>81</v>
      </c>
      <c r="K12" s="6">
        <v>0</v>
      </c>
      <c r="L12" s="6">
        <v>475</v>
      </c>
      <c r="M12" s="6">
        <v>4</v>
      </c>
      <c r="N12" s="8" t="s">
        <v>409</v>
      </c>
      <c r="O12" s="6">
        <v>0</v>
      </c>
      <c r="P12" s="6">
        <v>0</v>
      </c>
      <c r="Q12" s="6"/>
      <c r="R12" s="3">
        <v>0</v>
      </c>
      <c r="S12" s="3" t="b">
        <v>0</v>
      </c>
      <c r="T12" s="3">
        <f t="shared" si="0"/>
        <v>0</v>
      </c>
      <c r="U12" s="6">
        <f t="shared" si="1"/>
        <v>0</v>
      </c>
      <c r="V12" s="3">
        <f t="shared" si="2"/>
        <v>0</v>
      </c>
    </row>
    <row r="13" spans="1:22" ht="15" customHeight="1">
      <c r="A13" s="6">
        <v>24</v>
      </c>
      <c r="B13" s="6">
        <v>1</v>
      </c>
      <c r="C13" s="6">
        <v>1</v>
      </c>
      <c r="D13" s="8" t="s">
        <v>122</v>
      </c>
      <c r="E13" s="6">
        <v>1</v>
      </c>
      <c r="F13" s="6">
        <v>1</v>
      </c>
      <c r="G13" s="8" t="s">
        <v>123</v>
      </c>
      <c r="H13" s="6">
        <v>4</v>
      </c>
      <c r="I13" s="8"/>
      <c r="J13" s="8" t="s">
        <v>134</v>
      </c>
      <c r="K13" s="6">
        <v>0</v>
      </c>
      <c r="L13" s="6">
        <v>87</v>
      </c>
      <c r="M13" s="6">
        <v>1</v>
      </c>
      <c r="N13" s="8" t="s">
        <v>135</v>
      </c>
      <c r="O13" s="6">
        <v>5</v>
      </c>
      <c r="P13" s="6">
        <v>0</v>
      </c>
      <c r="Q13" s="6"/>
      <c r="R13" s="3">
        <v>1</v>
      </c>
      <c r="S13" s="3" t="b">
        <v>0</v>
      </c>
      <c r="T13" s="3">
        <f t="shared" si="0"/>
        <v>0</v>
      </c>
      <c r="U13" s="6">
        <f t="shared" si="1"/>
        <v>0</v>
      </c>
      <c r="V13" s="3">
        <f t="shared" si="2"/>
        <v>5</v>
      </c>
    </row>
    <row r="14" spans="1:22" ht="15" customHeight="1">
      <c r="A14" s="6">
        <v>24</v>
      </c>
      <c r="B14" s="6">
        <v>1</v>
      </c>
      <c r="C14" s="6">
        <v>1</v>
      </c>
      <c r="D14" s="8" t="s">
        <v>122</v>
      </c>
      <c r="E14" s="6">
        <v>1</v>
      </c>
      <c r="F14" s="6">
        <v>1</v>
      </c>
      <c r="G14" s="8" t="s">
        <v>123</v>
      </c>
      <c r="H14" s="6">
        <v>4</v>
      </c>
      <c r="I14" s="8"/>
      <c r="J14" s="8" t="s">
        <v>134</v>
      </c>
      <c r="K14" s="6">
        <v>0</v>
      </c>
      <c r="L14" s="6">
        <v>88</v>
      </c>
      <c r="M14" s="6">
        <v>2</v>
      </c>
      <c r="N14" s="8" t="s">
        <v>493</v>
      </c>
      <c r="O14" s="6">
        <v>4</v>
      </c>
      <c r="P14" s="6">
        <v>0</v>
      </c>
      <c r="Q14" s="6"/>
      <c r="S14" s="3" t="b">
        <v>0</v>
      </c>
      <c r="T14" s="3">
        <f t="shared" si="0"/>
        <v>0</v>
      </c>
      <c r="U14" s="6">
        <f t="shared" si="1"/>
        <v>0</v>
      </c>
      <c r="V14" s="3">
        <f t="shared" si="2"/>
        <v>0</v>
      </c>
    </row>
    <row r="15" spans="1:22" ht="15" customHeight="1">
      <c r="A15" s="6">
        <v>24</v>
      </c>
      <c r="B15" s="6">
        <v>1</v>
      </c>
      <c r="C15" s="6">
        <v>1</v>
      </c>
      <c r="D15" s="8" t="s">
        <v>122</v>
      </c>
      <c r="E15" s="6">
        <v>1</v>
      </c>
      <c r="F15" s="6">
        <v>1</v>
      </c>
      <c r="G15" s="8" t="s">
        <v>123</v>
      </c>
      <c r="H15" s="6">
        <v>4</v>
      </c>
      <c r="I15" s="8"/>
      <c r="J15" s="8" t="s">
        <v>134</v>
      </c>
      <c r="K15" s="6">
        <v>0</v>
      </c>
      <c r="L15" s="6">
        <v>89</v>
      </c>
      <c r="M15" s="6">
        <v>3</v>
      </c>
      <c r="N15" s="8" t="s">
        <v>130</v>
      </c>
      <c r="O15" s="6">
        <v>2</v>
      </c>
      <c r="P15" s="6">
        <v>0</v>
      </c>
      <c r="Q15" s="6"/>
      <c r="R15" s="3">
        <v>0</v>
      </c>
      <c r="S15" s="3" t="b">
        <v>0</v>
      </c>
      <c r="T15" s="3">
        <f t="shared" si="0"/>
        <v>0</v>
      </c>
      <c r="U15" s="6">
        <f t="shared" si="1"/>
        <v>0</v>
      </c>
      <c r="V15" s="3">
        <f t="shared" si="2"/>
        <v>0</v>
      </c>
    </row>
    <row r="16" spans="1:22" ht="15" customHeight="1">
      <c r="A16" s="6">
        <v>24</v>
      </c>
      <c r="B16" s="6">
        <v>1</v>
      </c>
      <c r="C16" s="6">
        <v>1</v>
      </c>
      <c r="D16" s="8" t="s">
        <v>122</v>
      </c>
      <c r="E16" s="6">
        <v>1</v>
      </c>
      <c r="F16" s="6">
        <v>1</v>
      </c>
      <c r="G16" s="8" t="s">
        <v>123</v>
      </c>
      <c r="H16" s="6">
        <v>4</v>
      </c>
      <c r="I16" s="8"/>
      <c r="J16" s="8" t="s">
        <v>134</v>
      </c>
      <c r="K16" s="6">
        <v>0</v>
      </c>
      <c r="L16" s="6">
        <v>90</v>
      </c>
      <c r="M16" s="6">
        <v>4</v>
      </c>
      <c r="N16" s="8" t="s">
        <v>131</v>
      </c>
      <c r="O16" s="6">
        <v>1</v>
      </c>
      <c r="P16" s="6">
        <v>0</v>
      </c>
      <c r="Q16" s="6"/>
      <c r="R16" s="3">
        <v>0</v>
      </c>
      <c r="S16" s="3" t="b">
        <v>0</v>
      </c>
      <c r="T16" s="3">
        <f t="shared" si="0"/>
        <v>0</v>
      </c>
      <c r="U16" s="6">
        <f t="shared" si="1"/>
        <v>0</v>
      </c>
      <c r="V16" s="3">
        <f t="shared" si="2"/>
        <v>0</v>
      </c>
    </row>
    <row r="17" spans="1:22" ht="15" customHeight="1">
      <c r="A17" s="6">
        <v>24</v>
      </c>
      <c r="B17" s="6">
        <v>1</v>
      </c>
      <c r="C17" s="6">
        <v>1</v>
      </c>
      <c r="D17" s="8" t="s">
        <v>122</v>
      </c>
      <c r="E17" s="6">
        <v>1</v>
      </c>
      <c r="F17" s="6">
        <v>1</v>
      </c>
      <c r="G17" s="8" t="s">
        <v>123</v>
      </c>
      <c r="H17" s="6">
        <v>4</v>
      </c>
      <c r="I17" s="8"/>
      <c r="J17" s="8" t="s">
        <v>134</v>
      </c>
      <c r="K17" s="6">
        <v>0</v>
      </c>
      <c r="L17" s="6">
        <v>91</v>
      </c>
      <c r="M17" s="6">
        <v>5</v>
      </c>
      <c r="N17" s="8" t="s">
        <v>133</v>
      </c>
      <c r="O17" s="6">
        <v>0</v>
      </c>
      <c r="P17" s="6">
        <v>0</v>
      </c>
      <c r="Q17" s="6"/>
      <c r="R17" s="3">
        <v>0</v>
      </c>
      <c r="S17" s="3" t="b">
        <v>0</v>
      </c>
      <c r="T17" s="3">
        <f t="shared" si="0"/>
        <v>0</v>
      </c>
      <c r="U17" s="6">
        <f t="shared" si="1"/>
        <v>0</v>
      </c>
      <c r="V17" s="3">
        <f t="shared" si="2"/>
        <v>0</v>
      </c>
    </row>
    <row r="18" spans="1:22" ht="15" customHeight="1">
      <c r="A18" s="6">
        <v>24</v>
      </c>
      <c r="B18" s="6">
        <v>1</v>
      </c>
      <c r="C18" s="6">
        <v>1</v>
      </c>
      <c r="D18" s="8" t="s">
        <v>122</v>
      </c>
      <c r="E18" s="6">
        <v>1</v>
      </c>
      <c r="F18" s="6">
        <v>1</v>
      </c>
      <c r="G18" s="8" t="s">
        <v>123</v>
      </c>
      <c r="H18" s="6">
        <v>4</v>
      </c>
      <c r="I18" s="8"/>
      <c r="J18" s="8" t="s">
        <v>134</v>
      </c>
      <c r="K18" s="6">
        <v>0</v>
      </c>
      <c r="L18" s="6">
        <v>478</v>
      </c>
      <c r="M18" s="6">
        <v>6</v>
      </c>
      <c r="N18" s="8" t="s">
        <v>410</v>
      </c>
      <c r="O18" s="6">
        <v>0</v>
      </c>
      <c r="P18" s="6">
        <v>0</v>
      </c>
      <c r="Q18" s="6"/>
      <c r="R18" s="3">
        <v>0</v>
      </c>
      <c r="S18" s="3" t="b">
        <v>0</v>
      </c>
      <c r="T18" s="3">
        <f t="shared" si="0"/>
        <v>0</v>
      </c>
      <c r="U18" s="6">
        <f t="shared" si="1"/>
        <v>0</v>
      </c>
      <c r="V18" s="3">
        <f t="shared" si="2"/>
        <v>0</v>
      </c>
    </row>
    <row r="19" spans="1:22" ht="15" customHeight="1">
      <c r="A19" s="6">
        <v>23</v>
      </c>
      <c r="B19" s="6">
        <v>1</v>
      </c>
      <c r="C19" s="6">
        <v>1</v>
      </c>
      <c r="D19" s="8" t="s">
        <v>122</v>
      </c>
      <c r="E19" s="6">
        <v>1</v>
      </c>
      <c r="F19" s="6">
        <v>1</v>
      </c>
      <c r="G19" s="8" t="s">
        <v>123</v>
      </c>
      <c r="H19" s="6">
        <v>5</v>
      </c>
      <c r="I19" s="8"/>
      <c r="J19" s="8" t="s">
        <v>129</v>
      </c>
      <c r="K19" s="6">
        <v>0</v>
      </c>
      <c r="L19" s="6">
        <v>82</v>
      </c>
      <c r="M19" s="6">
        <v>1</v>
      </c>
      <c r="N19" s="8" t="s">
        <v>801</v>
      </c>
      <c r="O19" s="6">
        <v>5</v>
      </c>
      <c r="P19" s="6">
        <v>1</v>
      </c>
      <c r="Q19" s="5" t="s">
        <v>44</v>
      </c>
      <c r="R19" s="3">
        <v>1</v>
      </c>
      <c r="S19" s="3" t="b">
        <v>0</v>
      </c>
      <c r="T19" s="3">
        <f t="shared" si="0"/>
        <v>0</v>
      </c>
      <c r="U19" s="6">
        <f t="shared" si="1"/>
        <v>0</v>
      </c>
      <c r="V19" s="3">
        <f t="shared" si="2"/>
        <v>5</v>
      </c>
    </row>
    <row r="20" spans="1:22" ht="15" customHeight="1">
      <c r="A20" s="6">
        <v>23</v>
      </c>
      <c r="B20" s="6">
        <v>1</v>
      </c>
      <c r="C20" s="6">
        <v>1</v>
      </c>
      <c r="D20" s="8" t="s">
        <v>122</v>
      </c>
      <c r="E20" s="6">
        <v>1</v>
      </c>
      <c r="F20" s="6">
        <v>1</v>
      </c>
      <c r="G20" s="8" t="s">
        <v>123</v>
      </c>
      <c r="H20" s="6">
        <v>5</v>
      </c>
      <c r="I20" s="8"/>
      <c r="J20" s="8" t="s">
        <v>129</v>
      </c>
      <c r="K20" s="6">
        <v>0</v>
      </c>
      <c r="L20" s="6">
        <v>83</v>
      </c>
      <c r="M20" s="6">
        <v>2</v>
      </c>
      <c r="N20" s="8" t="s">
        <v>132</v>
      </c>
      <c r="O20" s="6">
        <v>4</v>
      </c>
      <c r="P20" s="6">
        <v>1</v>
      </c>
      <c r="Q20" s="5" t="s">
        <v>44</v>
      </c>
      <c r="R20" s="3">
        <v>0</v>
      </c>
      <c r="S20" s="3" t="b">
        <v>0</v>
      </c>
      <c r="T20" s="3">
        <f t="shared" si="0"/>
        <v>0</v>
      </c>
      <c r="U20" s="6">
        <f t="shared" si="1"/>
        <v>0</v>
      </c>
      <c r="V20" s="3">
        <f t="shared" si="2"/>
        <v>0</v>
      </c>
    </row>
    <row r="21" spans="1:22" ht="15" customHeight="1">
      <c r="A21" s="6">
        <v>23</v>
      </c>
      <c r="B21" s="6">
        <v>1</v>
      </c>
      <c r="C21" s="6">
        <v>1</v>
      </c>
      <c r="D21" s="8" t="s">
        <v>122</v>
      </c>
      <c r="E21" s="6">
        <v>1</v>
      </c>
      <c r="F21" s="6">
        <v>1</v>
      </c>
      <c r="G21" s="8" t="s">
        <v>123</v>
      </c>
      <c r="H21" s="6">
        <v>5</v>
      </c>
      <c r="I21" s="9"/>
      <c r="J21" s="8" t="s">
        <v>129</v>
      </c>
      <c r="K21" s="6">
        <v>0</v>
      </c>
      <c r="L21" s="6">
        <v>84</v>
      </c>
      <c r="M21" s="6">
        <v>3</v>
      </c>
      <c r="N21" s="8" t="s">
        <v>130</v>
      </c>
      <c r="O21" s="6">
        <v>3</v>
      </c>
      <c r="P21" s="6">
        <v>1</v>
      </c>
      <c r="Q21" s="5" t="s">
        <v>45</v>
      </c>
      <c r="R21" s="3">
        <v>0</v>
      </c>
      <c r="S21" s="3" t="b">
        <v>0</v>
      </c>
      <c r="T21" s="3">
        <f t="shared" si="0"/>
        <v>0</v>
      </c>
      <c r="U21" s="6">
        <f t="shared" si="1"/>
        <v>0</v>
      </c>
      <c r="V21" s="3">
        <f t="shared" si="2"/>
        <v>0</v>
      </c>
    </row>
    <row r="22" spans="1:22" ht="15" customHeight="1">
      <c r="A22" s="6">
        <v>23</v>
      </c>
      <c r="B22" s="6">
        <v>1</v>
      </c>
      <c r="C22" s="6">
        <v>1</v>
      </c>
      <c r="D22" s="8" t="s">
        <v>122</v>
      </c>
      <c r="E22" s="6">
        <v>1</v>
      </c>
      <c r="F22" s="6">
        <v>1</v>
      </c>
      <c r="G22" s="8" t="s">
        <v>123</v>
      </c>
      <c r="H22" s="6">
        <v>5</v>
      </c>
      <c r="I22" s="9"/>
      <c r="J22" s="8" t="s">
        <v>129</v>
      </c>
      <c r="K22" s="6">
        <v>0</v>
      </c>
      <c r="L22" s="6">
        <v>85</v>
      </c>
      <c r="M22" s="6">
        <v>4</v>
      </c>
      <c r="N22" s="8" t="s">
        <v>131</v>
      </c>
      <c r="O22" s="6">
        <v>1</v>
      </c>
      <c r="P22" s="6">
        <v>1</v>
      </c>
      <c r="Q22" s="5" t="s">
        <v>45</v>
      </c>
      <c r="R22" s="3">
        <v>0</v>
      </c>
      <c r="S22" s="3" t="b">
        <v>0</v>
      </c>
      <c r="T22" s="3">
        <f t="shared" si="0"/>
        <v>0</v>
      </c>
      <c r="U22" s="6">
        <f t="shared" si="1"/>
        <v>0</v>
      </c>
      <c r="V22" s="3">
        <f t="shared" si="2"/>
        <v>0</v>
      </c>
    </row>
    <row r="23" spans="1:22" ht="15" customHeight="1">
      <c r="A23" s="6">
        <v>23</v>
      </c>
      <c r="B23" s="6">
        <v>1</v>
      </c>
      <c r="C23" s="6">
        <v>1</v>
      </c>
      <c r="D23" s="8" t="s">
        <v>122</v>
      </c>
      <c r="E23" s="6">
        <v>1</v>
      </c>
      <c r="F23" s="6">
        <v>1</v>
      </c>
      <c r="G23" s="8" t="s">
        <v>123</v>
      </c>
      <c r="H23" s="6">
        <v>5</v>
      </c>
      <c r="I23" s="9"/>
      <c r="J23" s="8" t="s">
        <v>129</v>
      </c>
      <c r="K23" s="6">
        <v>0</v>
      </c>
      <c r="L23" s="6">
        <v>86</v>
      </c>
      <c r="M23" s="6">
        <v>5</v>
      </c>
      <c r="N23" s="8" t="s">
        <v>133</v>
      </c>
      <c r="O23" s="6">
        <v>0</v>
      </c>
      <c r="P23" s="6">
        <v>1</v>
      </c>
      <c r="Q23" s="5" t="s">
        <v>45</v>
      </c>
      <c r="R23" s="3">
        <v>0</v>
      </c>
      <c r="S23" s="3" t="b">
        <v>0</v>
      </c>
      <c r="T23" s="3">
        <f t="shared" si="0"/>
        <v>0</v>
      </c>
      <c r="U23" s="6">
        <f t="shared" si="1"/>
        <v>0</v>
      </c>
      <c r="V23" s="3">
        <f t="shared" si="2"/>
        <v>0</v>
      </c>
    </row>
    <row r="24" spans="1:22" ht="15" customHeight="1">
      <c r="A24" s="6">
        <v>23</v>
      </c>
      <c r="B24" s="6">
        <v>1</v>
      </c>
      <c r="C24" s="6">
        <v>1</v>
      </c>
      <c r="D24" s="8" t="s">
        <v>122</v>
      </c>
      <c r="E24" s="6">
        <v>1</v>
      </c>
      <c r="F24" s="6">
        <v>1</v>
      </c>
      <c r="G24" s="8" t="s">
        <v>123</v>
      </c>
      <c r="H24" s="6">
        <v>5</v>
      </c>
      <c r="I24" s="8"/>
      <c r="J24" s="8" t="s">
        <v>129</v>
      </c>
      <c r="K24" s="6">
        <v>0</v>
      </c>
      <c r="L24" s="6">
        <v>477</v>
      </c>
      <c r="M24" s="6">
        <v>6</v>
      </c>
      <c r="N24" s="8" t="s">
        <v>410</v>
      </c>
      <c r="O24" s="6">
        <v>0</v>
      </c>
      <c r="P24" s="6">
        <v>0</v>
      </c>
      <c r="Q24" s="6"/>
      <c r="R24" s="3">
        <v>0</v>
      </c>
      <c r="S24" s="3" t="b">
        <v>0</v>
      </c>
      <c r="T24" s="3">
        <f t="shared" si="0"/>
        <v>0</v>
      </c>
      <c r="U24" s="6">
        <f t="shared" si="1"/>
        <v>0</v>
      </c>
      <c r="V24" s="3">
        <f t="shared" si="2"/>
        <v>0</v>
      </c>
    </row>
    <row r="25" spans="1:22" ht="15" customHeight="1">
      <c r="A25" s="6">
        <v>30</v>
      </c>
      <c r="B25" s="6">
        <v>1</v>
      </c>
      <c r="C25" s="6">
        <v>1</v>
      </c>
      <c r="D25" s="8" t="s">
        <v>122</v>
      </c>
      <c r="E25" s="6">
        <v>6</v>
      </c>
      <c r="F25" s="6">
        <v>2</v>
      </c>
      <c r="G25" s="8" t="s">
        <v>494</v>
      </c>
      <c r="H25" s="6">
        <v>1</v>
      </c>
      <c r="I25" s="9" t="s">
        <v>435</v>
      </c>
      <c r="J25" s="8" t="s">
        <v>504</v>
      </c>
      <c r="K25" s="6">
        <v>0</v>
      </c>
      <c r="L25" s="6">
        <v>106</v>
      </c>
      <c r="M25" s="6">
        <v>1</v>
      </c>
      <c r="N25" s="8" t="s">
        <v>506</v>
      </c>
      <c r="O25" s="6">
        <v>5</v>
      </c>
      <c r="P25" s="6">
        <v>0</v>
      </c>
      <c r="Q25" s="6"/>
      <c r="R25" s="3">
        <v>1</v>
      </c>
      <c r="S25" s="3" t="b">
        <v>0</v>
      </c>
      <c r="T25" s="3">
        <f t="shared" si="0"/>
        <v>0</v>
      </c>
      <c r="U25" s="6">
        <f t="shared" si="1"/>
        <v>0</v>
      </c>
      <c r="V25" s="3">
        <f t="shared" si="2"/>
        <v>5</v>
      </c>
    </row>
    <row r="26" spans="1:22" ht="15" customHeight="1">
      <c r="A26" s="6">
        <v>30</v>
      </c>
      <c r="B26" s="6">
        <v>1</v>
      </c>
      <c r="C26" s="6">
        <v>1</v>
      </c>
      <c r="D26" s="8" t="s">
        <v>122</v>
      </c>
      <c r="E26" s="6">
        <v>6</v>
      </c>
      <c r="F26" s="6">
        <v>2</v>
      </c>
      <c r="G26" s="8" t="s">
        <v>494</v>
      </c>
      <c r="H26" s="6">
        <v>1</v>
      </c>
      <c r="I26" s="9" t="s">
        <v>435</v>
      </c>
      <c r="J26" s="8" t="s">
        <v>504</v>
      </c>
      <c r="K26" s="6">
        <v>0</v>
      </c>
      <c r="L26" s="6">
        <v>107</v>
      </c>
      <c r="M26" s="6">
        <v>2</v>
      </c>
      <c r="N26" s="8" t="s">
        <v>505</v>
      </c>
      <c r="O26" s="6">
        <v>3</v>
      </c>
      <c r="P26" s="6">
        <v>0</v>
      </c>
      <c r="Q26" s="6"/>
      <c r="R26" s="3">
        <v>0</v>
      </c>
      <c r="S26" s="3" t="b">
        <v>0</v>
      </c>
      <c r="T26" s="3">
        <f t="shared" si="0"/>
        <v>0</v>
      </c>
      <c r="U26" s="6">
        <f t="shared" si="1"/>
        <v>0</v>
      </c>
      <c r="V26" s="3">
        <f t="shared" si="2"/>
        <v>0</v>
      </c>
    </row>
    <row r="27" spans="1:22" ht="15" customHeight="1">
      <c r="A27" s="6">
        <v>30</v>
      </c>
      <c r="B27" s="6">
        <v>1</v>
      </c>
      <c r="C27" s="6">
        <v>1</v>
      </c>
      <c r="D27" s="8" t="s">
        <v>122</v>
      </c>
      <c r="E27" s="6">
        <v>6</v>
      </c>
      <c r="F27" s="6">
        <v>2</v>
      </c>
      <c r="G27" s="8" t="s">
        <v>494</v>
      </c>
      <c r="H27" s="6">
        <v>1</v>
      </c>
      <c r="I27" s="9" t="s">
        <v>435</v>
      </c>
      <c r="J27" s="8" t="s">
        <v>504</v>
      </c>
      <c r="K27" s="6">
        <v>0</v>
      </c>
      <c r="L27" s="6">
        <v>108</v>
      </c>
      <c r="M27" s="6">
        <v>3</v>
      </c>
      <c r="N27" s="107" t="s">
        <v>236</v>
      </c>
      <c r="O27" s="6">
        <v>0</v>
      </c>
      <c r="P27" s="6">
        <v>0</v>
      </c>
      <c r="Q27" s="6"/>
      <c r="R27" s="3">
        <v>0</v>
      </c>
      <c r="S27" s="3" t="b">
        <v>0</v>
      </c>
      <c r="T27" s="3">
        <f t="shared" si="0"/>
        <v>0</v>
      </c>
      <c r="U27" s="6">
        <f t="shared" si="1"/>
        <v>0</v>
      </c>
      <c r="V27" s="3">
        <f t="shared" si="2"/>
        <v>0</v>
      </c>
    </row>
    <row r="28" spans="1:22" ht="15" customHeight="1">
      <c r="A28" s="6">
        <v>25</v>
      </c>
      <c r="B28" s="6">
        <v>1</v>
      </c>
      <c r="C28" s="6">
        <v>1</v>
      </c>
      <c r="D28" s="8" t="s">
        <v>122</v>
      </c>
      <c r="E28" s="6">
        <v>6</v>
      </c>
      <c r="F28" s="6">
        <v>2</v>
      </c>
      <c r="G28" s="8" t="s">
        <v>494</v>
      </c>
      <c r="H28" s="6">
        <v>2</v>
      </c>
      <c r="I28" s="8"/>
      <c r="J28" s="8" t="s">
        <v>495</v>
      </c>
      <c r="K28" s="6">
        <v>0</v>
      </c>
      <c r="L28" s="6">
        <v>92</v>
      </c>
      <c r="M28" s="6">
        <v>1</v>
      </c>
      <c r="N28" s="8" t="s">
        <v>801</v>
      </c>
      <c r="O28" s="6">
        <v>4</v>
      </c>
      <c r="P28" s="6">
        <v>0</v>
      </c>
      <c r="Q28" s="6"/>
      <c r="R28" s="3">
        <v>1</v>
      </c>
      <c r="S28" s="3" t="b">
        <v>0</v>
      </c>
      <c r="T28" s="3">
        <f t="shared" si="0"/>
        <v>0</v>
      </c>
      <c r="U28" s="6">
        <f t="shared" si="1"/>
        <v>0</v>
      </c>
      <c r="V28" s="3">
        <f t="shared" si="2"/>
        <v>4</v>
      </c>
    </row>
    <row r="29" spans="1:22" ht="15" customHeight="1">
      <c r="A29" s="6">
        <v>25</v>
      </c>
      <c r="B29" s="6">
        <v>1</v>
      </c>
      <c r="C29" s="6">
        <v>1</v>
      </c>
      <c r="D29" s="8" t="s">
        <v>122</v>
      </c>
      <c r="E29" s="6">
        <v>6</v>
      </c>
      <c r="F29" s="6">
        <v>2</v>
      </c>
      <c r="G29" s="8" t="s">
        <v>494</v>
      </c>
      <c r="H29" s="6">
        <v>2</v>
      </c>
      <c r="I29" s="8"/>
      <c r="J29" s="8" t="s">
        <v>495</v>
      </c>
      <c r="K29" s="6">
        <v>0</v>
      </c>
      <c r="L29" s="6">
        <v>93</v>
      </c>
      <c r="M29" s="6">
        <v>2</v>
      </c>
      <c r="N29" s="8" t="s">
        <v>496</v>
      </c>
      <c r="O29" s="6">
        <v>2</v>
      </c>
      <c r="P29" s="6">
        <v>0</v>
      </c>
      <c r="Q29" s="6"/>
      <c r="R29" s="3">
        <v>0</v>
      </c>
      <c r="S29" s="3" t="b">
        <v>0</v>
      </c>
      <c r="T29" s="3">
        <f t="shared" si="0"/>
        <v>0</v>
      </c>
      <c r="U29" s="6">
        <f t="shared" si="1"/>
        <v>0</v>
      </c>
      <c r="V29" s="3">
        <f t="shared" si="2"/>
        <v>0</v>
      </c>
    </row>
    <row r="30" spans="1:22" ht="15" customHeight="1">
      <c r="A30" s="6">
        <v>25</v>
      </c>
      <c r="B30" s="6">
        <v>1</v>
      </c>
      <c r="C30" s="6">
        <v>1</v>
      </c>
      <c r="D30" s="8" t="s">
        <v>122</v>
      </c>
      <c r="E30" s="6">
        <v>6</v>
      </c>
      <c r="F30" s="6">
        <v>2</v>
      </c>
      <c r="G30" s="8" t="s">
        <v>494</v>
      </c>
      <c r="H30" s="6">
        <v>2</v>
      </c>
      <c r="I30" s="8"/>
      <c r="J30" s="8" t="s">
        <v>495</v>
      </c>
      <c r="K30" s="6">
        <v>0</v>
      </c>
      <c r="L30" s="6">
        <v>94</v>
      </c>
      <c r="M30" s="6">
        <v>3</v>
      </c>
      <c r="N30" s="8" t="s">
        <v>802</v>
      </c>
      <c r="O30" s="6">
        <v>0</v>
      </c>
      <c r="P30" s="6">
        <v>0</v>
      </c>
      <c r="Q30" s="6"/>
      <c r="R30" s="3">
        <v>0</v>
      </c>
      <c r="S30" s="3" t="b">
        <v>0</v>
      </c>
      <c r="T30" s="3">
        <f t="shared" si="0"/>
        <v>0</v>
      </c>
      <c r="U30" s="6">
        <f t="shared" si="1"/>
        <v>0</v>
      </c>
      <c r="V30" s="3">
        <f t="shared" si="2"/>
        <v>0</v>
      </c>
    </row>
    <row r="31" spans="1:22" ht="15" customHeight="1">
      <c r="A31" s="6">
        <v>26</v>
      </c>
      <c r="B31" s="6">
        <v>1</v>
      </c>
      <c r="C31" s="6">
        <v>1</v>
      </c>
      <c r="D31" s="8" t="s">
        <v>122</v>
      </c>
      <c r="E31" s="6">
        <v>6</v>
      </c>
      <c r="F31" s="6">
        <v>2</v>
      </c>
      <c r="G31" s="8" t="s">
        <v>494</v>
      </c>
      <c r="H31" s="6">
        <v>3</v>
      </c>
      <c r="I31" s="8"/>
      <c r="J31" s="8" t="s">
        <v>497</v>
      </c>
      <c r="K31" s="6">
        <v>0</v>
      </c>
      <c r="L31" s="6">
        <v>95</v>
      </c>
      <c r="M31" s="6">
        <v>1</v>
      </c>
      <c r="N31" s="8" t="s">
        <v>498</v>
      </c>
      <c r="O31" s="6">
        <v>0</v>
      </c>
      <c r="P31" s="6">
        <v>0</v>
      </c>
      <c r="Q31" s="6"/>
      <c r="R31" s="3">
        <v>0</v>
      </c>
      <c r="S31" s="3" t="b">
        <v>0</v>
      </c>
      <c r="T31" s="3">
        <f t="shared" si="0"/>
        <v>0</v>
      </c>
      <c r="U31" s="6">
        <f t="shared" si="1"/>
        <v>0</v>
      </c>
      <c r="V31" s="3">
        <f t="shared" si="2"/>
        <v>0</v>
      </c>
    </row>
    <row r="32" spans="1:22" ht="15" customHeight="1">
      <c r="A32" s="6">
        <v>26</v>
      </c>
      <c r="B32" s="6">
        <v>1</v>
      </c>
      <c r="C32" s="6">
        <v>1</v>
      </c>
      <c r="D32" s="8" t="s">
        <v>122</v>
      </c>
      <c r="E32" s="6">
        <v>6</v>
      </c>
      <c r="F32" s="6">
        <v>2</v>
      </c>
      <c r="G32" s="8" t="s">
        <v>494</v>
      </c>
      <c r="H32" s="6">
        <v>3</v>
      </c>
      <c r="I32" s="8"/>
      <c r="J32" s="8" t="s">
        <v>497</v>
      </c>
      <c r="K32" s="6">
        <v>0</v>
      </c>
      <c r="L32" s="6">
        <v>96</v>
      </c>
      <c r="M32" s="6">
        <v>2</v>
      </c>
      <c r="N32" s="8" t="s">
        <v>131</v>
      </c>
      <c r="O32" s="6">
        <v>1</v>
      </c>
      <c r="P32" s="6">
        <v>0</v>
      </c>
      <c r="Q32" s="6"/>
      <c r="R32" s="3">
        <v>0</v>
      </c>
      <c r="S32" s="3" t="b">
        <v>0</v>
      </c>
      <c r="T32" s="3">
        <f t="shared" si="0"/>
        <v>0</v>
      </c>
      <c r="U32" s="6">
        <f t="shared" si="1"/>
        <v>0</v>
      </c>
      <c r="V32" s="3">
        <f t="shared" si="2"/>
        <v>0</v>
      </c>
    </row>
    <row r="33" spans="1:22" ht="15" customHeight="1">
      <c r="A33" s="3">
        <v>26</v>
      </c>
      <c r="B33" s="3">
        <v>1</v>
      </c>
      <c r="C33" s="3">
        <v>1</v>
      </c>
      <c r="D33" s="3" t="s">
        <v>122</v>
      </c>
      <c r="E33" s="3">
        <v>6</v>
      </c>
      <c r="F33" s="3">
        <v>2</v>
      </c>
      <c r="G33" s="3" t="s">
        <v>494</v>
      </c>
      <c r="H33" s="3">
        <v>3</v>
      </c>
      <c r="J33" s="3" t="s">
        <v>497</v>
      </c>
      <c r="K33" s="3">
        <v>0</v>
      </c>
      <c r="L33" s="3">
        <v>97</v>
      </c>
      <c r="M33" s="3">
        <v>3</v>
      </c>
      <c r="N33" s="3" t="s">
        <v>130</v>
      </c>
      <c r="O33" s="3">
        <v>2</v>
      </c>
      <c r="P33" s="3">
        <v>0</v>
      </c>
      <c r="R33" s="3">
        <v>0</v>
      </c>
      <c r="S33" s="3" t="b">
        <v>0</v>
      </c>
      <c r="T33" s="3">
        <f t="shared" si="0"/>
        <v>0</v>
      </c>
      <c r="U33" s="6">
        <f t="shared" si="1"/>
        <v>0</v>
      </c>
      <c r="V33" s="3">
        <f t="shared" si="2"/>
        <v>0</v>
      </c>
    </row>
    <row r="34" spans="1:22" ht="15" customHeight="1">
      <c r="A34" s="3">
        <v>26</v>
      </c>
      <c r="B34" s="3">
        <v>1</v>
      </c>
      <c r="C34" s="3">
        <v>1</v>
      </c>
      <c r="D34" s="3" t="s">
        <v>122</v>
      </c>
      <c r="E34" s="3">
        <v>6</v>
      </c>
      <c r="F34" s="3">
        <v>2</v>
      </c>
      <c r="G34" s="3" t="s">
        <v>494</v>
      </c>
      <c r="H34" s="3">
        <v>3</v>
      </c>
      <c r="J34" s="3" t="s">
        <v>497</v>
      </c>
      <c r="K34" s="3">
        <v>0</v>
      </c>
      <c r="L34" s="3">
        <v>98</v>
      </c>
      <c r="M34" s="3">
        <v>4</v>
      </c>
      <c r="N34" s="3" t="s">
        <v>499</v>
      </c>
      <c r="O34" s="3">
        <v>4</v>
      </c>
      <c r="P34" s="3">
        <v>0</v>
      </c>
      <c r="R34" s="3">
        <v>0</v>
      </c>
      <c r="S34" s="3" t="b">
        <v>0</v>
      </c>
      <c r="T34" s="3">
        <f t="shared" si="0"/>
        <v>0</v>
      </c>
      <c r="U34" s="6">
        <f t="shared" si="1"/>
        <v>0</v>
      </c>
      <c r="V34" s="3">
        <f t="shared" si="2"/>
        <v>0</v>
      </c>
    </row>
    <row r="35" spans="1:22" ht="15" customHeight="1">
      <c r="A35" s="3">
        <v>26</v>
      </c>
      <c r="B35" s="3">
        <v>1</v>
      </c>
      <c r="C35" s="3">
        <v>1</v>
      </c>
      <c r="D35" s="3" t="s">
        <v>122</v>
      </c>
      <c r="E35" s="3">
        <v>6</v>
      </c>
      <c r="F35" s="3">
        <v>2</v>
      </c>
      <c r="G35" s="3" t="s">
        <v>494</v>
      </c>
      <c r="H35" s="3">
        <v>3</v>
      </c>
      <c r="J35" s="3" t="s">
        <v>497</v>
      </c>
      <c r="K35" s="3">
        <v>0</v>
      </c>
      <c r="L35" s="3">
        <v>99</v>
      </c>
      <c r="M35" s="3">
        <v>5</v>
      </c>
      <c r="N35" s="3" t="s">
        <v>500</v>
      </c>
      <c r="O35" s="3">
        <v>5</v>
      </c>
      <c r="P35" s="3">
        <v>0</v>
      </c>
      <c r="R35" s="3">
        <v>1</v>
      </c>
      <c r="S35" s="3" t="b">
        <v>0</v>
      </c>
      <c r="T35" s="3">
        <f t="shared" si="0"/>
        <v>0</v>
      </c>
      <c r="U35" s="6">
        <f t="shared" si="1"/>
        <v>0</v>
      </c>
      <c r="V35" s="3">
        <f t="shared" si="2"/>
        <v>5</v>
      </c>
    </row>
    <row r="36" spans="1:22" ht="15" customHeight="1">
      <c r="A36" s="3">
        <v>26</v>
      </c>
      <c r="B36" s="3">
        <v>1</v>
      </c>
      <c r="C36" s="3">
        <v>1</v>
      </c>
      <c r="D36" s="3" t="s">
        <v>122</v>
      </c>
      <c r="E36" s="3">
        <v>6</v>
      </c>
      <c r="F36" s="3">
        <v>2</v>
      </c>
      <c r="G36" s="3" t="s">
        <v>494</v>
      </c>
      <c r="H36" s="3">
        <v>3</v>
      </c>
      <c r="J36" s="3" t="s">
        <v>497</v>
      </c>
      <c r="K36" s="3">
        <v>0</v>
      </c>
      <c r="L36" s="3">
        <v>505</v>
      </c>
      <c r="M36" s="3">
        <v>6</v>
      </c>
      <c r="N36" s="3" t="s">
        <v>797</v>
      </c>
      <c r="O36" s="3">
        <v>0</v>
      </c>
      <c r="P36" s="3">
        <v>0</v>
      </c>
      <c r="Q36" s="10"/>
      <c r="R36" s="3">
        <v>0</v>
      </c>
      <c r="S36" s="3" t="b">
        <v>0</v>
      </c>
      <c r="T36" s="3">
        <f t="shared" si="0"/>
        <v>0</v>
      </c>
      <c r="U36" s="6">
        <f t="shared" si="1"/>
        <v>0</v>
      </c>
      <c r="V36" s="3">
        <f t="shared" si="2"/>
        <v>0</v>
      </c>
    </row>
    <row r="37" spans="1:22" ht="15" customHeight="1">
      <c r="A37" s="3">
        <v>28</v>
      </c>
      <c r="B37" s="3">
        <v>1</v>
      </c>
      <c r="C37" s="3">
        <v>1</v>
      </c>
      <c r="D37" s="3" t="s">
        <v>122</v>
      </c>
      <c r="E37" s="3">
        <v>6</v>
      </c>
      <c r="F37" s="3">
        <v>2</v>
      </c>
      <c r="G37" s="3" t="s">
        <v>494</v>
      </c>
      <c r="H37" s="3">
        <v>4</v>
      </c>
      <c r="J37" s="3" t="s">
        <v>501</v>
      </c>
      <c r="K37" s="3">
        <v>0</v>
      </c>
      <c r="L37" s="3">
        <v>100</v>
      </c>
      <c r="M37" s="3">
        <v>1</v>
      </c>
      <c r="N37" s="3" t="s">
        <v>802</v>
      </c>
      <c r="O37" s="3">
        <v>0</v>
      </c>
      <c r="P37" s="3">
        <v>0</v>
      </c>
      <c r="R37" s="3">
        <v>0</v>
      </c>
      <c r="S37" s="3" t="b">
        <v>0</v>
      </c>
      <c r="T37" s="3">
        <f t="shared" si="0"/>
        <v>0</v>
      </c>
      <c r="U37" s="6">
        <f t="shared" si="1"/>
        <v>0</v>
      </c>
      <c r="V37" s="3">
        <f t="shared" si="2"/>
        <v>0</v>
      </c>
    </row>
    <row r="38" spans="1:22" ht="15" customHeight="1">
      <c r="A38" s="3">
        <v>28</v>
      </c>
      <c r="B38" s="3">
        <v>1</v>
      </c>
      <c r="C38" s="3">
        <v>1</v>
      </c>
      <c r="D38" s="3" t="s">
        <v>122</v>
      </c>
      <c r="E38" s="3">
        <v>6</v>
      </c>
      <c r="F38" s="3">
        <v>2</v>
      </c>
      <c r="G38" s="3" t="s">
        <v>494</v>
      </c>
      <c r="H38" s="3">
        <v>4</v>
      </c>
      <c r="J38" s="3" t="s">
        <v>501</v>
      </c>
      <c r="K38" s="3">
        <v>0</v>
      </c>
      <c r="L38" s="3">
        <v>101</v>
      </c>
      <c r="M38" s="3">
        <v>2</v>
      </c>
      <c r="N38" s="3" t="s">
        <v>502</v>
      </c>
      <c r="O38" s="3">
        <v>1</v>
      </c>
      <c r="P38" s="3">
        <v>0</v>
      </c>
      <c r="R38" s="3">
        <v>0</v>
      </c>
      <c r="S38" s="3" t="b">
        <v>0</v>
      </c>
      <c r="T38" s="3">
        <f t="shared" si="0"/>
        <v>0</v>
      </c>
      <c r="U38" s="6">
        <f t="shared" si="1"/>
        <v>0</v>
      </c>
      <c r="V38" s="3">
        <f t="shared" si="2"/>
        <v>0</v>
      </c>
    </row>
    <row r="39" spans="1:22" ht="15" customHeight="1">
      <c r="A39" s="3">
        <v>28</v>
      </c>
      <c r="B39" s="3">
        <v>1</v>
      </c>
      <c r="C39" s="3">
        <v>1</v>
      </c>
      <c r="D39" s="3" t="s">
        <v>122</v>
      </c>
      <c r="E39" s="3">
        <v>6</v>
      </c>
      <c r="F39" s="3">
        <v>2</v>
      </c>
      <c r="G39" s="3" t="s">
        <v>494</v>
      </c>
      <c r="H39" s="3">
        <v>4</v>
      </c>
      <c r="J39" s="3" t="s">
        <v>501</v>
      </c>
      <c r="K39" s="3">
        <v>0</v>
      </c>
      <c r="L39" s="3">
        <v>102</v>
      </c>
      <c r="M39" s="3">
        <v>3</v>
      </c>
      <c r="N39" s="3" t="s">
        <v>130</v>
      </c>
      <c r="O39" s="3">
        <v>3</v>
      </c>
      <c r="P39" s="3">
        <v>0</v>
      </c>
      <c r="R39" s="3">
        <v>0</v>
      </c>
      <c r="S39" s="3" t="b">
        <v>0</v>
      </c>
      <c r="T39" s="3">
        <f t="shared" si="0"/>
        <v>0</v>
      </c>
      <c r="U39" s="6">
        <f t="shared" si="1"/>
        <v>0</v>
      </c>
      <c r="V39" s="3">
        <f t="shared" si="2"/>
        <v>0</v>
      </c>
    </row>
    <row r="40" spans="1:22" ht="15" customHeight="1">
      <c r="A40" s="3">
        <v>28</v>
      </c>
      <c r="B40" s="3">
        <v>1</v>
      </c>
      <c r="C40" s="3">
        <v>1</v>
      </c>
      <c r="D40" s="3" t="s">
        <v>122</v>
      </c>
      <c r="E40" s="3">
        <v>6</v>
      </c>
      <c r="F40" s="3">
        <v>2</v>
      </c>
      <c r="G40" s="3" t="s">
        <v>494</v>
      </c>
      <c r="H40" s="3">
        <v>4</v>
      </c>
      <c r="I40" s="10"/>
      <c r="J40" s="3" t="s">
        <v>501</v>
      </c>
      <c r="K40" s="3">
        <v>0</v>
      </c>
      <c r="L40" s="3">
        <v>103</v>
      </c>
      <c r="M40" s="3">
        <v>4</v>
      </c>
      <c r="N40" s="3" t="s">
        <v>801</v>
      </c>
      <c r="O40" s="3">
        <v>5</v>
      </c>
      <c r="P40" s="3">
        <v>0</v>
      </c>
      <c r="Q40" s="11"/>
      <c r="R40" s="3">
        <v>1</v>
      </c>
      <c r="S40" s="3" t="b">
        <v>0</v>
      </c>
      <c r="T40" s="3">
        <f t="shared" si="0"/>
        <v>0</v>
      </c>
      <c r="U40" s="6">
        <f t="shared" si="1"/>
        <v>0</v>
      </c>
      <c r="V40" s="3">
        <f t="shared" si="2"/>
        <v>5</v>
      </c>
    </row>
    <row r="41" spans="1:22" ht="15" customHeight="1">
      <c r="A41" s="3">
        <v>28</v>
      </c>
      <c r="B41" s="3">
        <v>1</v>
      </c>
      <c r="C41" s="3">
        <v>1</v>
      </c>
      <c r="D41" s="3" t="s">
        <v>122</v>
      </c>
      <c r="E41" s="3">
        <v>6</v>
      </c>
      <c r="F41" s="3">
        <v>2</v>
      </c>
      <c r="G41" s="3" t="s">
        <v>494</v>
      </c>
      <c r="H41" s="3">
        <v>4</v>
      </c>
      <c r="I41" s="10"/>
      <c r="J41" s="3" t="s">
        <v>501</v>
      </c>
      <c r="K41" s="3">
        <v>0</v>
      </c>
      <c r="L41" s="3">
        <v>506</v>
      </c>
      <c r="M41" s="3">
        <v>5</v>
      </c>
      <c r="N41" s="3" t="s">
        <v>797</v>
      </c>
      <c r="O41" s="3">
        <v>0</v>
      </c>
      <c r="P41" s="3">
        <v>0</v>
      </c>
      <c r="Q41" s="11"/>
      <c r="R41" s="3">
        <v>0</v>
      </c>
      <c r="S41" s="3" t="b">
        <v>0</v>
      </c>
      <c r="T41" s="3">
        <f t="shared" si="0"/>
        <v>0</v>
      </c>
      <c r="U41" s="6">
        <f t="shared" si="1"/>
        <v>0</v>
      </c>
      <c r="V41" s="3">
        <f t="shared" si="2"/>
        <v>0</v>
      </c>
    </row>
    <row r="42" spans="1:22" ht="15" customHeight="1">
      <c r="A42" s="3">
        <v>29</v>
      </c>
      <c r="B42" s="3">
        <v>1</v>
      </c>
      <c r="C42" s="3">
        <v>1</v>
      </c>
      <c r="D42" s="3" t="s">
        <v>122</v>
      </c>
      <c r="E42" s="3">
        <v>6</v>
      </c>
      <c r="F42" s="3">
        <v>2</v>
      </c>
      <c r="G42" s="3" t="s">
        <v>494</v>
      </c>
      <c r="H42" s="3">
        <v>5</v>
      </c>
      <c r="I42" s="10"/>
      <c r="J42" s="3" t="s">
        <v>503</v>
      </c>
      <c r="K42" s="3">
        <v>0</v>
      </c>
      <c r="L42" s="3">
        <v>104</v>
      </c>
      <c r="M42" s="3">
        <v>1</v>
      </c>
      <c r="N42" s="3" t="s">
        <v>801</v>
      </c>
      <c r="O42" s="3">
        <v>3</v>
      </c>
      <c r="P42" s="3">
        <v>0</v>
      </c>
      <c r="Q42" s="11"/>
      <c r="R42" s="3">
        <v>1</v>
      </c>
      <c r="S42" s="3" t="b">
        <v>0</v>
      </c>
      <c r="T42" s="3">
        <f t="shared" si="0"/>
        <v>0</v>
      </c>
      <c r="U42" s="6">
        <f t="shared" si="1"/>
        <v>0</v>
      </c>
      <c r="V42" s="3">
        <f t="shared" si="2"/>
        <v>3</v>
      </c>
    </row>
    <row r="43" spans="1:22" ht="15" customHeight="1">
      <c r="A43" s="3">
        <v>29</v>
      </c>
      <c r="B43" s="3">
        <v>1</v>
      </c>
      <c r="C43" s="3">
        <v>1</v>
      </c>
      <c r="D43" s="3" t="s">
        <v>122</v>
      </c>
      <c r="E43" s="3">
        <v>6</v>
      </c>
      <c r="F43" s="3">
        <v>2</v>
      </c>
      <c r="G43" s="3" t="s">
        <v>494</v>
      </c>
      <c r="H43" s="3">
        <v>5</v>
      </c>
      <c r="I43" s="10"/>
      <c r="J43" s="3" t="s">
        <v>503</v>
      </c>
      <c r="K43" s="3">
        <v>0</v>
      </c>
      <c r="L43" s="3">
        <v>105</v>
      </c>
      <c r="M43" s="3">
        <v>2</v>
      </c>
      <c r="N43" s="3" t="s">
        <v>802</v>
      </c>
      <c r="O43" s="3">
        <v>0</v>
      </c>
      <c r="P43" s="3">
        <v>0</v>
      </c>
      <c r="Q43" s="10"/>
      <c r="R43" s="3">
        <v>0</v>
      </c>
      <c r="S43" s="3" t="b">
        <v>0</v>
      </c>
      <c r="T43" s="3">
        <f t="shared" si="0"/>
        <v>0</v>
      </c>
      <c r="U43" s="6">
        <f t="shared" si="1"/>
        <v>0</v>
      </c>
      <c r="V43" s="3">
        <f t="shared" si="2"/>
        <v>0</v>
      </c>
    </row>
    <row r="44" spans="1:22" ht="15" customHeight="1">
      <c r="A44" s="3">
        <v>29</v>
      </c>
      <c r="B44" s="3">
        <v>1</v>
      </c>
      <c r="C44" s="3">
        <v>1</v>
      </c>
      <c r="D44" s="3" t="s">
        <v>122</v>
      </c>
      <c r="E44" s="3">
        <v>6</v>
      </c>
      <c r="F44" s="3">
        <v>2</v>
      </c>
      <c r="G44" s="3" t="s">
        <v>494</v>
      </c>
      <c r="H44" s="3">
        <v>5</v>
      </c>
      <c r="I44" s="10"/>
      <c r="J44" s="3" t="s">
        <v>503</v>
      </c>
      <c r="K44" s="3">
        <v>0</v>
      </c>
      <c r="L44" s="3">
        <v>507</v>
      </c>
      <c r="M44" s="3">
        <v>3</v>
      </c>
      <c r="N44" s="3" t="s">
        <v>797</v>
      </c>
      <c r="O44" s="3">
        <v>0</v>
      </c>
      <c r="P44" s="3">
        <v>0</v>
      </c>
      <c r="Q44" s="10"/>
      <c r="R44" s="3">
        <v>0</v>
      </c>
      <c r="S44" s="3" t="b">
        <v>0</v>
      </c>
      <c r="T44" s="3">
        <f t="shared" si="0"/>
        <v>0</v>
      </c>
      <c r="U44" s="6">
        <f t="shared" si="1"/>
        <v>0</v>
      </c>
      <c r="V44" s="3">
        <f t="shared" si="2"/>
        <v>0</v>
      </c>
    </row>
    <row r="45" spans="1:22" ht="15" customHeight="1">
      <c r="A45" s="3">
        <v>31</v>
      </c>
      <c r="B45" s="3">
        <v>1</v>
      </c>
      <c r="C45" s="3">
        <v>1</v>
      </c>
      <c r="D45" s="3" t="s">
        <v>122</v>
      </c>
      <c r="E45" s="3">
        <v>7</v>
      </c>
      <c r="F45" s="3">
        <v>3</v>
      </c>
      <c r="G45" s="3" t="s">
        <v>507</v>
      </c>
      <c r="H45" s="3">
        <v>1</v>
      </c>
      <c r="I45" s="10"/>
      <c r="J45" s="3" t="s">
        <v>508</v>
      </c>
      <c r="K45" s="3">
        <v>0</v>
      </c>
      <c r="L45" s="3">
        <v>109</v>
      </c>
      <c r="M45" s="3">
        <v>1</v>
      </c>
      <c r="N45" s="108" t="s">
        <v>237</v>
      </c>
      <c r="O45" s="3">
        <v>5</v>
      </c>
      <c r="P45" s="3">
        <v>0</v>
      </c>
      <c r="Q45" s="11"/>
      <c r="R45" s="3">
        <v>1</v>
      </c>
      <c r="S45" s="3" t="b">
        <v>0</v>
      </c>
      <c r="T45" s="3">
        <f t="shared" si="0"/>
        <v>0</v>
      </c>
      <c r="U45" s="6">
        <f t="shared" si="1"/>
        <v>0</v>
      </c>
      <c r="V45" s="3">
        <f t="shared" si="2"/>
        <v>5</v>
      </c>
    </row>
    <row r="46" spans="1:22" ht="15" customHeight="1">
      <c r="A46" s="3">
        <v>31</v>
      </c>
      <c r="B46" s="3">
        <v>1</v>
      </c>
      <c r="C46" s="3">
        <v>1</v>
      </c>
      <c r="D46" s="3" t="s">
        <v>122</v>
      </c>
      <c r="E46" s="3">
        <v>7</v>
      </c>
      <c r="F46" s="3">
        <v>3</v>
      </c>
      <c r="G46" s="3" t="s">
        <v>507</v>
      </c>
      <c r="H46" s="3">
        <v>1</v>
      </c>
      <c r="I46" s="10"/>
      <c r="J46" s="3" t="s">
        <v>508</v>
      </c>
      <c r="K46" s="3">
        <v>0</v>
      </c>
      <c r="L46" s="3">
        <v>110</v>
      </c>
      <c r="M46" s="3">
        <v>2</v>
      </c>
      <c r="N46" s="3" t="s">
        <v>509</v>
      </c>
      <c r="O46" s="3">
        <v>3</v>
      </c>
      <c r="P46" s="3">
        <v>0</v>
      </c>
      <c r="Q46" s="10"/>
      <c r="R46" s="3">
        <v>0</v>
      </c>
      <c r="S46" s="3" t="b">
        <v>0</v>
      </c>
      <c r="T46" s="3">
        <f t="shared" si="0"/>
        <v>0</v>
      </c>
      <c r="U46" s="6">
        <f t="shared" si="1"/>
        <v>0</v>
      </c>
      <c r="V46" s="3">
        <f t="shared" si="2"/>
        <v>0</v>
      </c>
    </row>
    <row r="47" spans="1:22" ht="15" customHeight="1">
      <c r="A47" s="3">
        <v>31</v>
      </c>
      <c r="B47" s="3">
        <v>1</v>
      </c>
      <c r="C47" s="3">
        <v>1</v>
      </c>
      <c r="D47" s="3" t="s">
        <v>122</v>
      </c>
      <c r="E47" s="3">
        <v>7</v>
      </c>
      <c r="F47" s="3">
        <v>3</v>
      </c>
      <c r="G47" s="3" t="s">
        <v>507</v>
      </c>
      <c r="H47" s="3">
        <v>1</v>
      </c>
      <c r="I47" s="10"/>
      <c r="J47" s="3" t="s">
        <v>508</v>
      </c>
      <c r="K47" s="3">
        <v>0</v>
      </c>
      <c r="L47" s="3">
        <v>111</v>
      </c>
      <c r="M47" s="3">
        <v>3</v>
      </c>
      <c r="N47" s="3" t="s">
        <v>82</v>
      </c>
      <c r="O47" s="3">
        <v>3</v>
      </c>
      <c r="P47" s="3">
        <v>0</v>
      </c>
      <c r="R47" s="3">
        <v>0</v>
      </c>
      <c r="S47" s="3" t="b">
        <v>0</v>
      </c>
      <c r="T47" s="3">
        <f t="shared" si="0"/>
        <v>0</v>
      </c>
      <c r="U47" s="6">
        <f t="shared" si="1"/>
        <v>0</v>
      </c>
      <c r="V47" s="3">
        <f t="shared" si="2"/>
        <v>0</v>
      </c>
    </row>
    <row r="48" spans="1:22" ht="15" customHeight="1">
      <c r="A48" s="3">
        <v>31</v>
      </c>
      <c r="B48" s="3">
        <v>1</v>
      </c>
      <c r="C48" s="3">
        <v>1</v>
      </c>
      <c r="D48" s="3" t="s">
        <v>122</v>
      </c>
      <c r="E48" s="3">
        <v>7</v>
      </c>
      <c r="F48" s="3">
        <v>3</v>
      </c>
      <c r="G48" s="3" t="s">
        <v>507</v>
      </c>
      <c r="H48" s="3">
        <v>1</v>
      </c>
      <c r="J48" s="3" t="s">
        <v>508</v>
      </c>
      <c r="K48" s="3">
        <v>0</v>
      </c>
      <c r="L48" s="3">
        <v>112</v>
      </c>
      <c r="M48" s="3">
        <v>4</v>
      </c>
      <c r="N48" s="3" t="s">
        <v>83</v>
      </c>
      <c r="O48" s="3">
        <v>2</v>
      </c>
      <c r="P48" s="3">
        <v>0</v>
      </c>
      <c r="R48" s="3">
        <v>0</v>
      </c>
      <c r="S48" s="3" t="b">
        <v>0</v>
      </c>
      <c r="T48" s="3">
        <f t="shared" si="0"/>
        <v>0</v>
      </c>
      <c r="U48" s="6">
        <f t="shared" si="1"/>
        <v>0</v>
      </c>
      <c r="V48" s="3">
        <f t="shared" si="2"/>
        <v>0</v>
      </c>
    </row>
    <row r="49" spans="1:22" ht="15" customHeight="1">
      <c r="A49" s="3">
        <v>32</v>
      </c>
      <c r="B49" s="3">
        <v>1</v>
      </c>
      <c r="C49" s="3">
        <v>1</v>
      </c>
      <c r="D49" s="3" t="s">
        <v>122</v>
      </c>
      <c r="E49" s="3">
        <v>7</v>
      </c>
      <c r="F49" s="3">
        <v>3</v>
      </c>
      <c r="G49" s="3" t="s">
        <v>507</v>
      </c>
      <c r="H49" s="3">
        <v>2</v>
      </c>
      <c r="J49" s="3" t="s">
        <v>510</v>
      </c>
      <c r="K49" s="3">
        <v>0</v>
      </c>
      <c r="L49" s="3">
        <v>114</v>
      </c>
      <c r="M49" s="3">
        <v>1</v>
      </c>
      <c r="N49" s="3" t="s">
        <v>801</v>
      </c>
      <c r="O49" s="3">
        <v>4</v>
      </c>
      <c r="P49" s="3">
        <v>0</v>
      </c>
      <c r="R49" s="3">
        <v>1</v>
      </c>
      <c r="S49" s="3" t="b">
        <v>0</v>
      </c>
      <c r="T49" s="3">
        <f t="shared" si="0"/>
        <v>0</v>
      </c>
      <c r="U49" s="6">
        <f t="shared" si="1"/>
        <v>0</v>
      </c>
      <c r="V49" s="3">
        <f t="shared" si="2"/>
        <v>4</v>
      </c>
    </row>
    <row r="50" spans="1:22" ht="15" customHeight="1">
      <c r="A50" s="3">
        <v>32</v>
      </c>
      <c r="B50" s="3">
        <v>1</v>
      </c>
      <c r="C50" s="3">
        <v>1</v>
      </c>
      <c r="D50" s="3" t="s">
        <v>122</v>
      </c>
      <c r="E50" s="3">
        <v>7</v>
      </c>
      <c r="F50" s="3">
        <v>3</v>
      </c>
      <c r="G50" s="3" t="s">
        <v>507</v>
      </c>
      <c r="H50" s="3">
        <v>2</v>
      </c>
      <c r="J50" s="3" t="s">
        <v>510</v>
      </c>
      <c r="K50" s="3">
        <v>0</v>
      </c>
      <c r="L50" s="3">
        <v>115</v>
      </c>
      <c r="M50" s="3">
        <v>2</v>
      </c>
      <c r="N50" s="3" t="s">
        <v>802</v>
      </c>
      <c r="O50" s="3">
        <v>1</v>
      </c>
      <c r="P50" s="3">
        <v>0</v>
      </c>
      <c r="R50" s="3">
        <v>0</v>
      </c>
      <c r="S50" s="3" t="b">
        <v>0</v>
      </c>
      <c r="T50" s="3">
        <f t="shared" si="0"/>
        <v>0</v>
      </c>
      <c r="U50" s="6">
        <f t="shared" si="1"/>
        <v>0</v>
      </c>
      <c r="V50" s="3">
        <f t="shared" si="2"/>
        <v>0</v>
      </c>
    </row>
    <row r="51" spans="1:22" ht="15" customHeight="1">
      <c r="A51" s="3">
        <v>32</v>
      </c>
      <c r="B51" s="3">
        <v>1</v>
      </c>
      <c r="C51" s="3">
        <v>1</v>
      </c>
      <c r="D51" s="3" t="s">
        <v>122</v>
      </c>
      <c r="E51" s="3">
        <v>7</v>
      </c>
      <c r="F51" s="3">
        <v>3</v>
      </c>
      <c r="G51" s="3" t="s">
        <v>507</v>
      </c>
      <c r="H51" s="3">
        <v>2</v>
      </c>
      <c r="J51" s="3" t="s">
        <v>510</v>
      </c>
      <c r="K51" s="3">
        <v>0</v>
      </c>
      <c r="L51" s="3">
        <v>116</v>
      </c>
      <c r="M51" s="3">
        <v>3</v>
      </c>
      <c r="N51" s="3" t="s">
        <v>511</v>
      </c>
      <c r="O51" s="3">
        <v>3</v>
      </c>
      <c r="P51" s="3">
        <v>0</v>
      </c>
      <c r="R51" s="3">
        <v>0</v>
      </c>
      <c r="S51" s="3" t="b">
        <v>0</v>
      </c>
      <c r="T51" s="3">
        <f t="shared" si="0"/>
        <v>0</v>
      </c>
      <c r="U51" s="6">
        <f t="shared" si="1"/>
        <v>0</v>
      </c>
      <c r="V51" s="3">
        <f t="shared" si="2"/>
        <v>0</v>
      </c>
    </row>
    <row r="52" spans="1:22" ht="15" customHeight="1">
      <c r="A52" s="3">
        <v>33</v>
      </c>
      <c r="B52" s="3">
        <v>1</v>
      </c>
      <c r="C52" s="3">
        <v>1</v>
      </c>
      <c r="D52" s="3" t="s">
        <v>122</v>
      </c>
      <c r="E52" s="3">
        <v>7</v>
      </c>
      <c r="F52" s="3">
        <v>3</v>
      </c>
      <c r="G52" s="3" t="s">
        <v>507</v>
      </c>
      <c r="H52" s="3">
        <v>3</v>
      </c>
      <c r="J52" s="3" t="s">
        <v>84</v>
      </c>
      <c r="K52" s="3">
        <v>0</v>
      </c>
      <c r="L52" s="3">
        <v>117</v>
      </c>
      <c r="M52" s="3">
        <v>1</v>
      </c>
      <c r="N52" s="3" t="s">
        <v>513</v>
      </c>
      <c r="O52" s="3">
        <v>0</v>
      </c>
      <c r="P52" s="3">
        <v>0</v>
      </c>
      <c r="R52" s="3">
        <v>0</v>
      </c>
      <c r="S52" s="3" t="b">
        <v>0</v>
      </c>
      <c r="T52" s="3">
        <f t="shared" si="0"/>
        <v>0</v>
      </c>
      <c r="U52" s="6">
        <f t="shared" si="1"/>
        <v>0</v>
      </c>
      <c r="V52" s="3">
        <f t="shared" si="2"/>
        <v>0</v>
      </c>
    </row>
    <row r="53" spans="1:22" ht="15" customHeight="1">
      <c r="A53" s="3">
        <v>33</v>
      </c>
      <c r="B53" s="3">
        <v>1</v>
      </c>
      <c r="C53" s="3">
        <v>1</v>
      </c>
      <c r="D53" s="3" t="s">
        <v>122</v>
      </c>
      <c r="E53" s="3">
        <v>7</v>
      </c>
      <c r="F53" s="3">
        <v>3</v>
      </c>
      <c r="G53" s="3" t="s">
        <v>507</v>
      </c>
      <c r="H53" s="3">
        <v>3</v>
      </c>
      <c r="J53" s="3" t="s">
        <v>84</v>
      </c>
      <c r="K53" s="3">
        <v>0</v>
      </c>
      <c r="L53" s="3">
        <v>118</v>
      </c>
      <c r="M53" s="3">
        <v>2</v>
      </c>
      <c r="N53" s="3" t="s">
        <v>512</v>
      </c>
      <c r="O53" s="3">
        <v>1</v>
      </c>
      <c r="P53" s="3">
        <v>0</v>
      </c>
      <c r="R53" s="3">
        <v>0</v>
      </c>
      <c r="S53" s="3" t="b">
        <v>0</v>
      </c>
      <c r="T53" s="3">
        <f t="shared" si="0"/>
        <v>0</v>
      </c>
      <c r="U53" s="6">
        <f t="shared" si="1"/>
        <v>0</v>
      </c>
      <c r="V53" s="3">
        <f t="shared" si="2"/>
        <v>0</v>
      </c>
    </row>
    <row r="54" spans="1:22" ht="15" customHeight="1">
      <c r="A54" s="3">
        <v>33</v>
      </c>
      <c r="B54" s="3">
        <v>1</v>
      </c>
      <c r="C54" s="3">
        <v>1</v>
      </c>
      <c r="D54" s="3" t="s">
        <v>122</v>
      </c>
      <c r="E54" s="3">
        <v>7</v>
      </c>
      <c r="F54" s="3">
        <v>3</v>
      </c>
      <c r="G54" s="3" t="s">
        <v>507</v>
      </c>
      <c r="H54" s="3">
        <v>3</v>
      </c>
      <c r="J54" s="3" t="s">
        <v>84</v>
      </c>
      <c r="K54" s="3">
        <v>0</v>
      </c>
      <c r="L54" s="3">
        <v>119</v>
      </c>
      <c r="M54" s="3">
        <v>3</v>
      </c>
      <c r="N54" s="3" t="s">
        <v>514</v>
      </c>
      <c r="O54" s="3">
        <v>2</v>
      </c>
      <c r="P54" s="3">
        <v>0</v>
      </c>
      <c r="Q54" s="10"/>
      <c r="R54" s="3">
        <v>0</v>
      </c>
      <c r="S54" s="3" t="b">
        <v>0</v>
      </c>
      <c r="T54" s="3">
        <f t="shared" si="0"/>
        <v>0</v>
      </c>
      <c r="U54" s="6">
        <f t="shared" si="1"/>
        <v>0</v>
      </c>
      <c r="V54" s="3">
        <f t="shared" si="2"/>
        <v>0</v>
      </c>
    </row>
    <row r="55" spans="1:22" ht="15" customHeight="1">
      <c r="A55" s="3">
        <v>33</v>
      </c>
      <c r="B55" s="3">
        <v>1</v>
      </c>
      <c r="C55" s="3">
        <v>1</v>
      </c>
      <c r="D55" s="3" t="s">
        <v>122</v>
      </c>
      <c r="E55" s="3">
        <v>7</v>
      </c>
      <c r="F55" s="3">
        <v>3</v>
      </c>
      <c r="G55" s="3" t="s">
        <v>507</v>
      </c>
      <c r="H55" s="3">
        <v>3</v>
      </c>
      <c r="J55" s="3" t="s">
        <v>84</v>
      </c>
      <c r="K55" s="3">
        <v>0</v>
      </c>
      <c r="L55" s="3">
        <v>120</v>
      </c>
      <c r="M55" s="3">
        <v>4</v>
      </c>
      <c r="N55" s="3" t="s">
        <v>516</v>
      </c>
      <c r="O55" s="3">
        <v>4</v>
      </c>
      <c r="P55" s="3">
        <v>0</v>
      </c>
      <c r="Q55" s="10"/>
      <c r="R55" s="3">
        <v>0</v>
      </c>
      <c r="S55" s="3" t="b">
        <v>0</v>
      </c>
      <c r="T55" s="3">
        <f t="shared" si="0"/>
        <v>0</v>
      </c>
      <c r="U55" s="6">
        <f t="shared" si="1"/>
        <v>0</v>
      </c>
      <c r="V55" s="3">
        <f t="shared" si="2"/>
        <v>0</v>
      </c>
    </row>
    <row r="56" spans="1:22" ht="15" customHeight="1">
      <c r="A56" s="3">
        <v>33</v>
      </c>
      <c r="B56" s="3">
        <v>1</v>
      </c>
      <c r="C56" s="3">
        <v>1</v>
      </c>
      <c r="D56" s="3" t="s">
        <v>122</v>
      </c>
      <c r="E56" s="3">
        <v>7</v>
      </c>
      <c r="F56" s="3">
        <v>3</v>
      </c>
      <c r="G56" s="3" t="s">
        <v>507</v>
      </c>
      <c r="H56" s="3">
        <v>3</v>
      </c>
      <c r="J56" s="3" t="s">
        <v>84</v>
      </c>
      <c r="K56" s="3">
        <v>0</v>
      </c>
      <c r="L56" s="3">
        <v>121</v>
      </c>
      <c r="M56" s="3">
        <v>5</v>
      </c>
      <c r="N56" s="3" t="s">
        <v>515</v>
      </c>
      <c r="O56" s="3">
        <v>5</v>
      </c>
      <c r="P56" s="3">
        <v>0</v>
      </c>
      <c r="R56" s="3">
        <v>1</v>
      </c>
      <c r="S56" s="3" t="b">
        <v>0</v>
      </c>
      <c r="T56" s="3">
        <f t="shared" si="0"/>
        <v>0</v>
      </c>
      <c r="U56" s="6">
        <f t="shared" si="1"/>
        <v>0</v>
      </c>
      <c r="V56" s="3">
        <f t="shared" si="2"/>
        <v>5</v>
      </c>
    </row>
    <row r="57" spans="1:22" ht="15" customHeight="1">
      <c r="A57" s="3">
        <v>34</v>
      </c>
      <c r="B57" s="3">
        <v>1</v>
      </c>
      <c r="C57" s="3">
        <v>1</v>
      </c>
      <c r="D57" s="3" t="s">
        <v>122</v>
      </c>
      <c r="E57" s="3">
        <v>7</v>
      </c>
      <c r="F57" s="3">
        <v>3</v>
      </c>
      <c r="G57" s="3" t="s">
        <v>507</v>
      </c>
      <c r="H57" s="3">
        <v>4</v>
      </c>
      <c r="J57" s="3" t="s">
        <v>517</v>
      </c>
      <c r="K57" s="3">
        <v>0</v>
      </c>
      <c r="L57" s="3">
        <v>122</v>
      </c>
      <c r="M57" s="3">
        <v>1</v>
      </c>
      <c r="N57" s="3" t="s">
        <v>520</v>
      </c>
      <c r="O57" s="3">
        <v>1</v>
      </c>
      <c r="P57" s="3">
        <v>1</v>
      </c>
      <c r="Q57" s="10" t="s">
        <v>46</v>
      </c>
      <c r="R57" s="3">
        <v>0</v>
      </c>
      <c r="S57" s="3" t="b">
        <v>0</v>
      </c>
      <c r="T57" s="3">
        <f t="shared" si="0"/>
        <v>0</v>
      </c>
      <c r="U57" s="6">
        <f t="shared" si="1"/>
        <v>0</v>
      </c>
      <c r="V57" s="3">
        <f t="shared" si="2"/>
        <v>0</v>
      </c>
    </row>
    <row r="58" spans="1:22" ht="15" customHeight="1">
      <c r="A58" s="3">
        <v>34</v>
      </c>
      <c r="B58" s="3">
        <v>1</v>
      </c>
      <c r="C58" s="3">
        <v>1</v>
      </c>
      <c r="D58" s="3" t="s">
        <v>122</v>
      </c>
      <c r="E58" s="3">
        <v>7</v>
      </c>
      <c r="F58" s="3">
        <v>3</v>
      </c>
      <c r="G58" s="3" t="s">
        <v>507</v>
      </c>
      <c r="H58" s="3">
        <v>4</v>
      </c>
      <c r="J58" s="3" t="s">
        <v>517</v>
      </c>
      <c r="K58" s="3">
        <v>0</v>
      </c>
      <c r="L58" s="3">
        <v>123</v>
      </c>
      <c r="M58" s="3">
        <v>2</v>
      </c>
      <c r="N58" s="3" t="s">
        <v>518</v>
      </c>
      <c r="O58" s="3">
        <v>1</v>
      </c>
      <c r="P58" s="3">
        <v>1</v>
      </c>
      <c r="Q58" s="10" t="s">
        <v>46</v>
      </c>
      <c r="R58" s="3">
        <v>0</v>
      </c>
      <c r="S58" s="3" t="b">
        <v>0</v>
      </c>
      <c r="T58" s="3">
        <f t="shared" si="0"/>
        <v>0</v>
      </c>
      <c r="U58" s="6">
        <f t="shared" si="1"/>
        <v>0</v>
      </c>
      <c r="V58" s="3">
        <f t="shared" si="2"/>
        <v>0</v>
      </c>
    </row>
    <row r="59" spans="1:22" ht="15" customHeight="1">
      <c r="A59" s="3">
        <v>34</v>
      </c>
      <c r="B59" s="3">
        <v>1</v>
      </c>
      <c r="C59" s="3">
        <v>1</v>
      </c>
      <c r="D59" s="3" t="s">
        <v>122</v>
      </c>
      <c r="E59" s="3">
        <v>7</v>
      </c>
      <c r="F59" s="3">
        <v>3</v>
      </c>
      <c r="G59" s="3" t="s">
        <v>507</v>
      </c>
      <c r="H59" s="3">
        <v>4</v>
      </c>
      <c r="J59" s="3" t="s">
        <v>517</v>
      </c>
      <c r="K59" s="3">
        <v>0</v>
      </c>
      <c r="L59" s="3">
        <v>124</v>
      </c>
      <c r="M59" s="3">
        <v>3</v>
      </c>
      <c r="N59" s="3" t="s">
        <v>516</v>
      </c>
      <c r="O59" s="3">
        <v>3</v>
      </c>
      <c r="P59" s="3">
        <v>0</v>
      </c>
      <c r="Q59" s="10"/>
      <c r="R59" s="3">
        <v>0</v>
      </c>
      <c r="S59" s="3" t="b">
        <v>0</v>
      </c>
      <c r="T59" s="3">
        <f t="shared" si="0"/>
        <v>0</v>
      </c>
      <c r="U59" s="6">
        <f t="shared" si="1"/>
        <v>0</v>
      </c>
      <c r="V59" s="3">
        <f t="shared" si="2"/>
        <v>0</v>
      </c>
    </row>
    <row r="60" spans="1:22" ht="15" customHeight="1">
      <c r="A60" s="3">
        <v>34</v>
      </c>
      <c r="B60" s="3">
        <v>1</v>
      </c>
      <c r="C60" s="3">
        <v>1</v>
      </c>
      <c r="D60" s="3" t="s">
        <v>122</v>
      </c>
      <c r="E60" s="3">
        <v>7</v>
      </c>
      <c r="F60" s="3">
        <v>3</v>
      </c>
      <c r="G60" s="3" t="s">
        <v>507</v>
      </c>
      <c r="H60" s="3">
        <v>4</v>
      </c>
      <c r="J60" s="3" t="s">
        <v>517</v>
      </c>
      <c r="K60" s="3">
        <v>0</v>
      </c>
      <c r="L60" s="3">
        <v>125</v>
      </c>
      <c r="M60" s="3">
        <v>4</v>
      </c>
      <c r="N60" s="3" t="s">
        <v>519</v>
      </c>
      <c r="O60" s="3">
        <v>5</v>
      </c>
      <c r="P60" s="3">
        <v>0</v>
      </c>
      <c r="Q60" s="10"/>
      <c r="R60" s="3">
        <v>1</v>
      </c>
      <c r="S60" s="3" t="b">
        <v>0</v>
      </c>
      <c r="T60" s="3">
        <f t="shared" si="0"/>
        <v>0</v>
      </c>
      <c r="U60" s="6">
        <f t="shared" si="1"/>
        <v>0</v>
      </c>
      <c r="V60" s="3">
        <f t="shared" si="2"/>
        <v>5</v>
      </c>
    </row>
    <row r="61" spans="1:22" ht="15" customHeight="1">
      <c r="A61" s="3">
        <v>35</v>
      </c>
      <c r="B61" s="3">
        <v>1</v>
      </c>
      <c r="C61" s="3">
        <v>1</v>
      </c>
      <c r="D61" s="3" t="s">
        <v>122</v>
      </c>
      <c r="E61" s="3">
        <v>7</v>
      </c>
      <c r="F61" s="3">
        <v>3</v>
      </c>
      <c r="G61" s="3" t="s">
        <v>507</v>
      </c>
      <c r="H61" s="3">
        <v>5</v>
      </c>
      <c r="J61" s="3" t="s">
        <v>521</v>
      </c>
      <c r="K61" s="3">
        <v>0</v>
      </c>
      <c r="L61" s="3">
        <v>126</v>
      </c>
      <c r="M61" s="3">
        <v>1</v>
      </c>
      <c r="N61" s="3" t="s">
        <v>542</v>
      </c>
      <c r="O61" s="3">
        <v>5</v>
      </c>
      <c r="P61" s="3">
        <v>0</v>
      </c>
      <c r="Q61" s="10"/>
      <c r="R61" s="3">
        <v>1</v>
      </c>
      <c r="S61" s="3" t="b">
        <v>0</v>
      </c>
      <c r="T61" s="3">
        <f t="shared" si="0"/>
        <v>0</v>
      </c>
      <c r="U61" s="6">
        <f t="shared" si="1"/>
        <v>0</v>
      </c>
      <c r="V61" s="3">
        <f t="shared" si="2"/>
        <v>5</v>
      </c>
    </row>
    <row r="62" spans="1:22" ht="15" customHeight="1">
      <c r="A62" s="3">
        <v>35</v>
      </c>
      <c r="B62" s="3">
        <v>1</v>
      </c>
      <c r="C62" s="3">
        <v>1</v>
      </c>
      <c r="D62" s="3" t="s">
        <v>122</v>
      </c>
      <c r="E62" s="3">
        <v>7</v>
      </c>
      <c r="F62" s="3">
        <v>3</v>
      </c>
      <c r="G62" s="3" t="s">
        <v>507</v>
      </c>
      <c r="H62" s="3">
        <v>5</v>
      </c>
      <c r="J62" s="3" t="s">
        <v>521</v>
      </c>
      <c r="K62" s="3">
        <v>0</v>
      </c>
      <c r="L62" s="3">
        <v>127</v>
      </c>
      <c r="M62" s="3">
        <v>2</v>
      </c>
      <c r="N62" s="3" t="s">
        <v>541</v>
      </c>
      <c r="O62" s="3">
        <v>3</v>
      </c>
      <c r="P62" s="3">
        <v>0</v>
      </c>
      <c r="R62" s="3">
        <v>0</v>
      </c>
      <c r="S62" s="3" t="b">
        <v>0</v>
      </c>
      <c r="T62" s="3">
        <f t="shared" si="0"/>
        <v>0</v>
      </c>
      <c r="U62" s="6">
        <f t="shared" si="1"/>
        <v>0</v>
      </c>
      <c r="V62" s="3">
        <f t="shared" si="2"/>
        <v>0</v>
      </c>
    </row>
    <row r="63" spans="1:22" ht="15" customHeight="1">
      <c r="A63" s="3">
        <v>35</v>
      </c>
      <c r="B63" s="3">
        <v>1</v>
      </c>
      <c r="C63" s="3">
        <v>1</v>
      </c>
      <c r="D63" s="3" t="s">
        <v>122</v>
      </c>
      <c r="E63" s="3">
        <v>7</v>
      </c>
      <c r="F63" s="3">
        <v>3</v>
      </c>
      <c r="G63" s="3" t="s">
        <v>507</v>
      </c>
      <c r="H63" s="3">
        <v>5</v>
      </c>
      <c r="J63" s="3" t="s">
        <v>521</v>
      </c>
      <c r="K63" s="3">
        <v>0</v>
      </c>
      <c r="L63" s="3">
        <v>128</v>
      </c>
      <c r="M63" s="3">
        <v>3</v>
      </c>
      <c r="N63" s="3" t="s">
        <v>540</v>
      </c>
      <c r="O63" s="3">
        <v>1</v>
      </c>
      <c r="P63" s="3">
        <v>0</v>
      </c>
      <c r="Q63" s="10"/>
      <c r="R63" s="3">
        <v>0</v>
      </c>
      <c r="S63" s="3" t="b">
        <v>0</v>
      </c>
      <c r="T63" s="3">
        <f t="shared" si="0"/>
        <v>0</v>
      </c>
      <c r="U63" s="6">
        <f t="shared" si="1"/>
        <v>0</v>
      </c>
      <c r="V63" s="3">
        <f t="shared" si="2"/>
        <v>0</v>
      </c>
    </row>
    <row r="64" spans="1:22" ht="15" customHeight="1">
      <c r="A64" s="3">
        <v>4</v>
      </c>
      <c r="B64" s="3">
        <v>1</v>
      </c>
      <c r="C64" s="3">
        <v>1</v>
      </c>
      <c r="D64" s="3" t="s">
        <v>122</v>
      </c>
      <c r="E64" s="3">
        <v>9</v>
      </c>
      <c r="F64" s="3">
        <v>4</v>
      </c>
      <c r="G64" s="3" t="s">
        <v>543</v>
      </c>
      <c r="H64" s="3">
        <v>1</v>
      </c>
      <c r="J64" s="3" t="s">
        <v>433</v>
      </c>
      <c r="L64" s="3">
        <v>13</v>
      </c>
      <c r="M64" s="3">
        <v>1</v>
      </c>
      <c r="N64" s="108" t="s">
        <v>238</v>
      </c>
      <c r="O64" s="3">
        <v>1</v>
      </c>
      <c r="P64" s="3">
        <v>1</v>
      </c>
      <c r="Q64" s="10" t="s">
        <v>7</v>
      </c>
      <c r="S64" s="3" t="b">
        <v>0</v>
      </c>
      <c r="T64" s="3">
        <f t="shared" si="0"/>
        <v>0</v>
      </c>
      <c r="U64" s="6">
        <f t="shared" si="1"/>
        <v>0</v>
      </c>
      <c r="V64" s="3">
        <f t="shared" si="2"/>
        <v>0</v>
      </c>
    </row>
    <row r="65" spans="1:22" ht="15" customHeight="1">
      <c r="A65" s="3">
        <v>4</v>
      </c>
      <c r="B65" s="3">
        <v>1</v>
      </c>
      <c r="C65" s="3">
        <v>1</v>
      </c>
      <c r="D65" s="3" t="s">
        <v>122</v>
      </c>
      <c r="E65" s="3">
        <v>9</v>
      </c>
      <c r="F65" s="3">
        <v>4</v>
      </c>
      <c r="G65" s="3" t="s">
        <v>543</v>
      </c>
      <c r="H65" s="3">
        <v>1</v>
      </c>
      <c r="J65" s="3" t="s">
        <v>433</v>
      </c>
      <c r="L65" s="3">
        <v>14</v>
      </c>
      <c r="M65" s="3">
        <v>2</v>
      </c>
      <c r="N65" s="3" t="s">
        <v>798</v>
      </c>
      <c r="O65" s="3">
        <v>4</v>
      </c>
      <c r="Q65" s="10"/>
      <c r="R65" s="3">
        <v>1</v>
      </c>
      <c r="S65" s="3" t="b">
        <v>0</v>
      </c>
      <c r="T65" s="3">
        <f t="shared" si="0"/>
        <v>0</v>
      </c>
      <c r="U65" s="6">
        <f t="shared" si="1"/>
        <v>0</v>
      </c>
      <c r="V65" s="3">
        <f t="shared" si="2"/>
        <v>4</v>
      </c>
    </row>
    <row r="66" spans="1:22" ht="15" customHeight="1">
      <c r="A66" s="3">
        <v>4</v>
      </c>
      <c r="B66" s="3">
        <v>1</v>
      </c>
      <c r="C66" s="3">
        <v>1</v>
      </c>
      <c r="D66" s="3" t="s">
        <v>122</v>
      </c>
      <c r="E66" s="3">
        <v>9</v>
      </c>
      <c r="F66" s="3">
        <v>4</v>
      </c>
      <c r="G66" s="3" t="s">
        <v>543</v>
      </c>
      <c r="H66" s="3">
        <v>1</v>
      </c>
      <c r="J66" s="3" t="s">
        <v>433</v>
      </c>
      <c r="L66" s="3">
        <v>15</v>
      </c>
      <c r="M66" s="3">
        <v>3</v>
      </c>
      <c r="N66" s="3" t="s">
        <v>799</v>
      </c>
      <c r="O66" s="3">
        <v>2</v>
      </c>
      <c r="Q66" s="10"/>
      <c r="S66" s="3" t="b">
        <v>0</v>
      </c>
      <c r="T66" s="3">
        <f t="shared" si="0"/>
        <v>0</v>
      </c>
      <c r="U66" s="6">
        <f t="shared" si="1"/>
        <v>0</v>
      </c>
      <c r="V66" s="3">
        <f t="shared" si="2"/>
        <v>0</v>
      </c>
    </row>
    <row r="67" spans="1:22" ht="15" customHeight="1">
      <c r="A67" s="3">
        <v>1</v>
      </c>
      <c r="B67" s="3">
        <v>1</v>
      </c>
      <c r="C67" s="3">
        <v>1</v>
      </c>
      <c r="D67" s="3" t="s">
        <v>122</v>
      </c>
      <c r="E67" s="3">
        <v>9</v>
      </c>
      <c r="F67" s="3">
        <v>4</v>
      </c>
      <c r="G67" s="3" t="s">
        <v>543</v>
      </c>
      <c r="H67" s="3">
        <v>2</v>
      </c>
      <c r="J67" s="3" t="s">
        <v>423</v>
      </c>
      <c r="L67" s="3">
        <v>1</v>
      </c>
      <c r="M67" s="3">
        <v>1</v>
      </c>
      <c r="N67" s="3" t="s">
        <v>424</v>
      </c>
      <c r="O67" s="3">
        <v>0</v>
      </c>
      <c r="P67" s="3">
        <v>1</v>
      </c>
      <c r="Q67" s="10" t="s">
        <v>831</v>
      </c>
      <c r="S67" s="3" t="b">
        <v>0</v>
      </c>
      <c r="T67" s="3">
        <f aca="true" t="shared" si="3" ref="T67:T130">IF(S67=TRUE,1,0)</f>
        <v>0</v>
      </c>
      <c r="U67" s="6">
        <f aca="true" t="shared" si="4" ref="U67:U130">IF(S67=TRUE,O67,0)</f>
        <v>0</v>
      </c>
      <c r="V67" s="3">
        <f aca="true" t="shared" si="5" ref="V67:V130">R67*O67</f>
        <v>0</v>
      </c>
    </row>
    <row r="68" spans="1:22" ht="15" customHeight="1">
      <c r="A68" s="3">
        <v>1</v>
      </c>
      <c r="B68" s="3">
        <v>1</v>
      </c>
      <c r="C68" s="3">
        <v>1</v>
      </c>
      <c r="D68" s="3" t="s">
        <v>122</v>
      </c>
      <c r="E68" s="3">
        <v>9</v>
      </c>
      <c r="F68" s="3">
        <v>4</v>
      </c>
      <c r="G68" s="3" t="s">
        <v>543</v>
      </c>
      <c r="H68" s="3">
        <v>2</v>
      </c>
      <c r="J68" s="3" t="s">
        <v>423</v>
      </c>
      <c r="L68" s="3">
        <v>2</v>
      </c>
      <c r="M68" s="3">
        <v>2</v>
      </c>
      <c r="N68" s="3" t="s">
        <v>425</v>
      </c>
      <c r="O68" s="3">
        <v>1</v>
      </c>
      <c r="P68" s="3">
        <v>1</v>
      </c>
      <c r="Q68" s="10" t="s">
        <v>831</v>
      </c>
      <c r="S68" s="3" t="b">
        <v>0</v>
      </c>
      <c r="T68" s="3">
        <f t="shared" si="3"/>
        <v>0</v>
      </c>
      <c r="U68" s="6">
        <f t="shared" si="4"/>
        <v>0</v>
      </c>
      <c r="V68" s="3">
        <f t="shared" si="5"/>
        <v>0</v>
      </c>
    </row>
    <row r="69" spans="1:22" ht="15" customHeight="1">
      <c r="A69" s="3">
        <v>1</v>
      </c>
      <c r="B69" s="3">
        <v>1</v>
      </c>
      <c r="C69" s="3">
        <v>1</v>
      </c>
      <c r="D69" s="3" t="s">
        <v>122</v>
      </c>
      <c r="E69" s="3">
        <v>9</v>
      </c>
      <c r="F69" s="3">
        <v>4</v>
      </c>
      <c r="G69" s="3" t="s">
        <v>543</v>
      </c>
      <c r="H69" s="3">
        <v>2</v>
      </c>
      <c r="J69" s="3" t="s">
        <v>423</v>
      </c>
      <c r="L69" s="3">
        <v>3</v>
      </c>
      <c r="M69" s="3">
        <v>3</v>
      </c>
      <c r="N69" s="3" t="s">
        <v>426</v>
      </c>
      <c r="O69" s="3">
        <v>2</v>
      </c>
      <c r="P69" s="3">
        <v>1</v>
      </c>
      <c r="Q69" s="10" t="s">
        <v>5</v>
      </c>
      <c r="S69" s="3" t="b">
        <v>0</v>
      </c>
      <c r="T69" s="3">
        <f t="shared" si="3"/>
        <v>0</v>
      </c>
      <c r="U69" s="6">
        <f t="shared" si="4"/>
        <v>0</v>
      </c>
      <c r="V69" s="3">
        <f t="shared" si="5"/>
        <v>0</v>
      </c>
    </row>
    <row r="70" spans="1:22" ht="15" customHeight="1">
      <c r="A70" s="3">
        <v>1</v>
      </c>
      <c r="B70" s="3">
        <v>1</v>
      </c>
      <c r="C70" s="3">
        <v>1</v>
      </c>
      <c r="D70" s="3" t="s">
        <v>122</v>
      </c>
      <c r="E70" s="3">
        <v>9</v>
      </c>
      <c r="F70" s="3">
        <v>4</v>
      </c>
      <c r="G70" s="3" t="s">
        <v>543</v>
      </c>
      <c r="H70" s="3">
        <v>2</v>
      </c>
      <c r="J70" s="3" t="s">
        <v>423</v>
      </c>
      <c r="L70" s="3">
        <v>4</v>
      </c>
      <c r="M70" s="3">
        <v>4</v>
      </c>
      <c r="N70" s="3" t="s">
        <v>427</v>
      </c>
      <c r="O70" s="3">
        <v>4</v>
      </c>
      <c r="P70" s="3">
        <v>1</v>
      </c>
      <c r="Q70" s="10" t="s">
        <v>6</v>
      </c>
      <c r="S70" s="3" t="b">
        <v>0</v>
      </c>
      <c r="T70" s="3">
        <f t="shared" si="3"/>
        <v>0</v>
      </c>
      <c r="U70" s="6">
        <f t="shared" si="4"/>
        <v>0</v>
      </c>
      <c r="V70" s="3">
        <f t="shared" si="5"/>
        <v>0</v>
      </c>
    </row>
    <row r="71" spans="1:22" ht="15" customHeight="1">
      <c r="A71" s="3">
        <v>1</v>
      </c>
      <c r="B71" s="3">
        <v>1</v>
      </c>
      <c r="C71" s="3">
        <v>1</v>
      </c>
      <c r="D71" s="3" t="s">
        <v>122</v>
      </c>
      <c r="E71" s="3">
        <v>9</v>
      </c>
      <c r="F71" s="3">
        <v>4</v>
      </c>
      <c r="G71" s="3" t="s">
        <v>543</v>
      </c>
      <c r="H71" s="3">
        <v>2</v>
      </c>
      <c r="J71" s="3" t="s">
        <v>423</v>
      </c>
      <c r="L71" s="3">
        <v>5</v>
      </c>
      <c r="M71" s="3">
        <v>5</v>
      </c>
      <c r="N71" s="3" t="s">
        <v>428</v>
      </c>
      <c r="O71" s="3">
        <v>5</v>
      </c>
      <c r="P71" s="3">
        <v>1</v>
      </c>
      <c r="Q71" s="10" t="s">
        <v>6</v>
      </c>
      <c r="R71" s="3">
        <v>1</v>
      </c>
      <c r="S71" s="3" t="b">
        <v>0</v>
      </c>
      <c r="T71" s="3">
        <f t="shared" si="3"/>
        <v>0</v>
      </c>
      <c r="U71" s="6">
        <f t="shared" si="4"/>
        <v>0</v>
      </c>
      <c r="V71" s="3">
        <f t="shared" si="5"/>
        <v>5</v>
      </c>
    </row>
    <row r="72" spans="1:22" ht="15" customHeight="1">
      <c r="A72" s="3">
        <v>2</v>
      </c>
      <c r="B72" s="3">
        <v>1</v>
      </c>
      <c r="C72" s="3">
        <v>1</v>
      </c>
      <c r="D72" s="3" t="s">
        <v>122</v>
      </c>
      <c r="E72" s="3">
        <v>9</v>
      </c>
      <c r="F72" s="3">
        <v>4</v>
      </c>
      <c r="G72" s="3" t="s">
        <v>543</v>
      </c>
      <c r="H72" s="3">
        <v>3</v>
      </c>
      <c r="J72" s="3" t="s">
        <v>429</v>
      </c>
      <c r="L72" s="3">
        <v>6</v>
      </c>
      <c r="M72" s="3">
        <v>1</v>
      </c>
      <c r="N72" s="3" t="s">
        <v>430</v>
      </c>
      <c r="O72" s="3">
        <v>1</v>
      </c>
      <c r="P72" s="3">
        <v>0</v>
      </c>
      <c r="R72" s="3">
        <v>0</v>
      </c>
      <c r="S72" s="3" t="b">
        <v>0</v>
      </c>
      <c r="T72" s="3">
        <f t="shared" si="3"/>
        <v>0</v>
      </c>
      <c r="U72" s="6">
        <f t="shared" si="4"/>
        <v>0</v>
      </c>
      <c r="V72" s="3">
        <f t="shared" si="5"/>
        <v>0</v>
      </c>
    </row>
    <row r="73" spans="1:22" ht="15" customHeight="1">
      <c r="A73" s="3">
        <v>2</v>
      </c>
      <c r="B73" s="3">
        <v>1</v>
      </c>
      <c r="C73" s="3">
        <v>1</v>
      </c>
      <c r="D73" s="3" t="s">
        <v>122</v>
      </c>
      <c r="E73" s="3">
        <v>9</v>
      </c>
      <c r="F73" s="3">
        <v>4</v>
      </c>
      <c r="G73" s="3" t="s">
        <v>543</v>
      </c>
      <c r="H73" s="3">
        <v>3</v>
      </c>
      <c r="J73" s="3" t="s">
        <v>429</v>
      </c>
      <c r="L73" s="3">
        <v>7</v>
      </c>
      <c r="M73" s="3">
        <v>2</v>
      </c>
      <c r="N73" s="3" t="s">
        <v>85</v>
      </c>
      <c r="O73" s="3">
        <v>2</v>
      </c>
      <c r="P73" s="3">
        <v>0</v>
      </c>
      <c r="Q73" s="10"/>
      <c r="R73" s="3">
        <v>0</v>
      </c>
      <c r="S73" s="3" t="b">
        <v>0</v>
      </c>
      <c r="T73" s="3">
        <f t="shared" si="3"/>
        <v>0</v>
      </c>
      <c r="U73" s="6">
        <f t="shared" si="4"/>
        <v>0</v>
      </c>
      <c r="V73" s="3">
        <f t="shared" si="5"/>
        <v>0</v>
      </c>
    </row>
    <row r="74" spans="1:22" ht="15" customHeight="1">
      <c r="A74" s="3">
        <v>2</v>
      </c>
      <c r="B74" s="3">
        <v>1</v>
      </c>
      <c r="C74" s="3">
        <v>1</v>
      </c>
      <c r="D74" s="3" t="s">
        <v>122</v>
      </c>
      <c r="E74" s="3">
        <v>9</v>
      </c>
      <c r="F74" s="3">
        <v>4</v>
      </c>
      <c r="G74" s="3" t="s">
        <v>543</v>
      </c>
      <c r="H74" s="3">
        <v>3</v>
      </c>
      <c r="J74" s="3" t="s">
        <v>429</v>
      </c>
      <c r="L74" s="3">
        <v>8</v>
      </c>
      <c r="M74" s="3">
        <v>3</v>
      </c>
      <c r="N74" s="3" t="s">
        <v>86</v>
      </c>
      <c r="O74" s="3">
        <v>4</v>
      </c>
      <c r="P74" s="3">
        <v>0</v>
      </c>
      <c r="Q74" s="10"/>
      <c r="R74" s="3">
        <v>0</v>
      </c>
      <c r="S74" s="3" t="b">
        <v>0</v>
      </c>
      <c r="T74" s="3">
        <f t="shared" si="3"/>
        <v>0</v>
      </c>
      <c r="U74" s="6">
        <f t="shared" si="4"/>
        <v>0</v>
      </c>
      <c r="V74" s="3">
        <f t="shared" si="5"/>
        <v>0</v>
      </c>
    </row>
    <row r="75" spans="1:22" ht="15" customHeight="1">
      <c r="A75" s="3">
        <v>2</v>
      </c>
      <c r="B75" s="3">
        <v>1</v>
      </c>
      <c r="C75" s="3">
        <v>1</v>
      </c>
      <c r="D75" s="3" t="s">
        <v>122</v>
      </c>
      <c r="E75" s="3">
        <v>9</v>
      </c>
      <c r="F75" s="3">
        <v>4</v>
      </c>
      <c r="G75" s="3" t="s">
        <v>543</v>
      </c>
      <c r="H75" s="3">
        <v>3</v>
      </c>
      <c r="J75" s="3" t="s">
        <v>429</v>
      </c>
      <c r="L75" s="3">
        <v>479</v>
      </c>
      <c r="M75" s="3">
        <v>4</v>
      </c>
      <c r="N75" s="3" t="s">
        <v>87</v>
      </c>
      <c r="O75" s="3">
        <v>5</v>
      </c>
      <c r="P75" s="3">
        <v>0</v>
      </c>
      <c r="R75" s="3">
        <v>1</v>
      </c>
      <c r="S75" s="3" t="b">
        <v>0</v>
      </c>
      <c r="T75" s="3">
        <f t="shared" si="3"/>
        <v>0</v>
      </c>
      <c r="U75" s="6">
        <f t="shared" si="4"/>
        <v>0</v>
      </c>
      <c r="V75" s="3">
        <f t="shared" si="5"/>
        <v>5</v>
      </c>
    </row>
    <row r="76" spans="1:22" ht="15" customHeight="1">
      <c r="A76" s="3">
        <v>3</v>
      </c>
      <c r="B76" s="3">
        <v>1</v>
      </c>
      <c r="C76" s="3">
        <v>1</v>
      </c>
      <c r="D76" s="3" t="s">
        <v>122</v>
      </c>
      <c r="E76" s="3">
        <v>9</v>
      </c>
      <c r="F76" s="3">
        <v>4</v>
      </c>
      <c r="G76" s="3" t="s">
        <v>543</v>
      </c>
      <c r="H76" s="3">
        <v>4</v>
      </c>
      <c r="J76" s="3" t="s">
        <v>88</v>
      </c>
      <c r="L76" s="3">
        <v>9</v>
      </c>
      <c r="M76" s="3">
        <v>1</v>
      </c>
      <c r="N76" s="3" t="s">
        <v>431</v>
      </c>
      <c r="O76" s="3">
        <v>1</v>
      </c>
      <c r="P76" s="3">
        <v>1</v>
      </c>
      <c r="Q76" s="10" t="s">
        <v>412</v>
      </c>
      <c r="S76" s="3" t="b">
        <v>0</v>
      </c>
      <c r="T76" s="3">
        <f t="shared" si="3"/>
        <v>0</v>
      </c>
      <c r="U76" s="6">
        <f t="shared" si="4"/>
        <v>0</v>
      </c>
      <c r="V76" s="3">
        <f t="shared" si="5"/>
        <v>0</v>
      </c>
    </row>
    <row r="77" spans="1:22" ht="15" customHeight="1">
      <c r="A77" s="3">
        <v>3</v>
      </c>
      <c r="B77" s="3">
        <v>1</v>
      </c>
      <c r="C77" s="3">
        <v>1</v>
      </c>
      <c r="D77" s="3" t="s">
        <v>122</v>
      </c>
      <c r="E77" s="3">
        <v>9</v>
      </c>
      <c r="F77" s="3">
        <v>4</v>
      </c>
      <c r="G77" s="3" t="s">
        <v>543</v>
      </c>
      <c r="H77" s="3">
        <v>4</v>
      </c>
      <c r="J77" s="3" t="s">
        <v>88</v>
      </c>
      <c r="L77" s="3">
        <v>10</v>
      </c>
      <c r="M77" s="3">
        <v>2</v>
      </c>
      <c r="N77" s="3" t="s">
        <v>414</v>
      </c>
      <c r="O77" s="3">
        <v>2</v>
      </c>
      <c r="P77" s="3">
        <v>1</v>
      </c>
      <c r="Q77" s="10" t="s">
        <v>412</v>
      </c>
      <c r="S77" s="3" t="b">
        <v>0</v>
      </c>
      <c r="T77" s="3">
        <f t="shared" si="3"/>
        <v>0</v>
      </c>
      <c r="U77" s="6">
        <f t="shared" si="4"/>
        <v>0</v>
      </c>
      <c r="V77" s="3">
        <f t="shared" si="5"/>
        <v>0</v>
      </c>
    </row>
    <row r="78" spans="1:22" ht="15" customHeight="1">
      <c r="A78" s="3">
        <v>3</v>
      </c>
      <c r="B78" s="3">
        <v>1</v>
      </c>
      <c r="C78" s="3">
        <v>1</v>
      </c>
      <c r="D78" s="3" t="s">
        <v>122</v>
      </c>
      <c r="E78" s="3">
        <v>9</v>
      </c>
      <c r="F78" s="3">
        <v>4</v>
      </c>
      <c r="G78" s="3" t="s">
        <v>543</v>
      </c>
      <c r="H78" s="3">
        <v>4</v>
      </c>
      <c r="J78" s="3" t="s">
        <v>88</v>
      </c>
      <c r="L78" s="3">
        <v>11</v>
      </c>
      <c r="M78" s="3">
        <v>3</v>
      </c>
      <c r="N78" s="3" t="s">
        <v>432</v>
      </c>
      <c r="O78" s="3">
        <v>3</v>
      </c>
      <c r="R78" s="3">
        <v>1</v>
      </c>
      <c r="S78" s="3" t="b">
        <v>0</v>
      </c>
      <c r="T78" s="3">
        <f t="shared" si="3"/>
        <v>0</v>
      </c>
      <c r="U78" s="6">
        <f t="shared" si="4"/>
        <v>0</v>
      </c>
      <c r="V78" s="3">
        <f t="shared" si="5"/>
        <v>3</v>
      </c>
    </row>
    <row r="79" spans="1:22" ht="15" customHeight="1">
      <c r="A79" s="3">
        <v>5</v>
      </c>
      <c r="B79" s="3">
        <v>1</v>
      </c>
      <c r="C79" s="3">
        <v>1</v>
      </c>
      <c r="D79" s="3" t="s">
        <v>122</v>
      </c>
      <c r="E79" s="3">
        <v>9</v>
      </c>
      <c r="F79" s="3">
        <v>4</v>
      </c>
      <c r="G79" s="3" t="s">
        <v>543</v>
      </c>
      <c r="H79" s="3">
        <v>5</v>
      </c>
      <c r="J79" s="3" t="s">
        <v>800</v>
      </c>
      <c r="L79" s="3">
        <v>16</v>
      </c>
      <c r="M79" s="3">
        <v>1</v>
      </c>
      <c r="N79" s="3" t="s">
        <v>801</v>
      </c>
      <c r="O79" s="3">
        <v>3</v>
      </c>
      <c r="R79" s="3">
        <v>1</v>
      </c>
      <c r="S79" s="3" t="b">
        <v>0</v>
      </c>
      <c r="T79" s="3">
        <f t="shared" si="3"/>
        <v>0</v>
      </c>
      <c r="U79" s="6">
        <f t="shared" si="4"/>
        <v>0</v>
      </c>
      <c r="V79" s="3">
        <f t="shared" si="5"/>
        <v>3</v>
      </c>
    </row>
    <row r="80" spans="1:22" ht="15" customHeight="1">
      <c r="A80" s="3">
        <v>5</v>
      </c>
      <c r="B80" s="3">
        <v>1</v>
      </c>
      <c r="C80" s="3">
        <v>1</v>
      </c>
      <c r="D80" s="3" t="s">
        <v>122</v>
      </c>
      <c r="E80" s="3">
        <v>9</v>
      </c>
      <c r="F80" s="3">
        <v>4</v>
      </c>
      <c r="G80" s="3" t="s">
        <v>543</v>
      </c>
      <c r="H80" s="3">
        <v>5</v>
      </c>
      <c r="J80" s="3" t="s">
        <v>800</v>
      </c>
      <c r="L80" s="3">
        <v>17</v>
      </c>
      <c r="M80" s="3">
        <v>2</v>
      </c>
      <c r="N80" s="3" t="s">
        <v>802</v>
      </c>
      <c r="O80" s="3">
        <v>1</v>
      </c>
      <c r="S80" s="3" t="b">
        <v>0</v>
      </c>
      <c r="T80" s="3">
        <f t="shared" si="3"/>
        <v>0</v>
      </c>
      <c r="U80" s="6">
        <f t="shared" si="4"/>
        <v>0</v>
      </c>
      <c r="V80" s="3">
        <f t="shared" si="5"/>
        <v>0</v>
      </c>
    </row>
    <row r="81" spans="1:22" ht="15" customHeight="1">
      <c r="A81" s="3">
        <v>36</v>
      </c>
      <c r="B81" s="3">
        <v>1</v>
      </c>
      <c r="C81" s="3">
        <v>1</v>
      </c>
      <c r="D81" s="3" t="s">
        <v>122</v>
      </c>
      <c r="E81" s="3">
        <v>8</v>
      </c>
      <c r="F81" s="3">
        <v>5</v>
      </c>
      <c r="G81" s="3" t="s">
        <v>544</v>
      </c>
      <c r="H81" s="3">
        <v>1</v>
      </c>
      <c r="I81" s="3" t="s">
        <v>436</v>
      </c>
      <c r="J81" s="3" t="s">
        <v>545</v>
      </c>
      <c r="K81" s="3">
        <v>0</v>
      </c>
      <c r="L81" s="3">
        <v>129</v>
      </c>
      <c r="M81" s="3">
        <v>1</v>
      </c>
      <c r="N81" s="3" t="s">
        <v>550</v>
      </c>
      <c r="O81" s="3">
        <v>0</v>
      </c>
      <c r="P81" s="3">
        <v>0</v>
      </c>
      <c r="R81" s="3">
        <v>0</v>
      </c>
      <c r="S81" s="3" t="b">
        <v>0</v>
      </c>
      <c r="T81" s="3">
        <f t="shared" si="3"/>
        <v>0</v>
      </c>
      <c r="U81" s="6">
        <f t="shared" si="4"/>
        <v>0</v>
      </c>
      <c r="V81" s="3">
        <f t="shared" si="5"/>
        <v>0</v>
      </c>
    </row>
    <row r="82" spans="1:22" ht="15" customHeight="1">
      <c r="A82" s="3">
        <v>36</v>
      </c>
      <c r="B82" s="3">
        <v>1</v>
      </c>
      <c r="C82" s="3">
        <v>1</v>
      </c>
      <c r="D82" s="3" t="s">
        <v>122</v>
      </c>
      <c r="E82" s="3">
        <v>8</v>
      </c>
      <c r="F82" s="3">
        <v>5</v>
      </c>
      <c r="G82" s="3" t="s">
        <v>544</v>
      </c>
      <c r="H82" s="3">
        <v>1</v>
      </c>
      <c r="I82" s="3" t="s">
        <v>436</v>
      </c>
      <c r="J82" s="3" t="s">
        <v>545</v>
      </c>
      <c r="K82" s="3">
        <v>0</v>
      </c>
      <c r="L82" s="3">
        <v>130</v>
      </c>
      <c r="M82" s="3">
        <v>2</v>
      </c>
      <c r="N82" s="3" t="s">
        <v>549</v>
      </c>
      <c r="O82" s="3">
        <v>1</v>
      </c>
      <c r="P82" s="3">
        <v>0</v>
      </c>
      <c r="R82" s="3">
        <v>0</v>
      </c>
      <c r="S82" s="3" t="b">
        <v>0</v>
      </c>
      <c r="T82" s="3">
        <f t="shared" si="3"/>
        <v>0</v>
      </c>
      <c r="U82" s="6">
        <f t="shared" si="4"/>
        <v>0</v>
      </c>
      <c r="V82" s="3">
        <f t="shared" si="5"/>
        <v>0</v>
      </c>
    </row>
    <row r="83" spans="1:22" ht="15" customHeight="1">
      <c r="A83" s="3">
        <v>36</v>
      </c>
      <c r="B83" s="3">
        <v>1</v>
      </c>
      <c r="C83" s="3">
        <v>1</v>
      </c>
      <c r="D83" s="3" t="s">
        <v>122</v>
      </c>
      <c r="E83" s="3">
        <v>8</v>
      </c>
      <c r="F83" s="3">
        <v>5</v>
      </c>
      <c r="G83" s="3" t="s">
        <v>544</v>
      </c>
      <c r="H83" s="3">
        <v>1</v>
      </c>
      <c r="I83" s="3" t="s">
        <v>436</v>
      </c>
      <c r="J83" s="3" t="s">
        <v>545</v>
      </c>
      <c r="K83" s="3">
        <v>0</v>
      </c>
      <c r="L83" s="3">
        <v>131</v>
      </c>
      <c r="M83" s="3">
        <v>3</v>
      </c>
      <c r="N83" s="3" t="s">
        <v>548</v>
      </c>
      <c r="O83" s="3">
        <v>2</v>
      </c>
      <c r="P83" s="3">
        <v>0</v>
      </c>
      <c r="R83" s="3">
        <v>0</v>
      </c>
      <c r="S83" s="3" t="b">
        <v>0</v>
      </c>
      <c r="T83" s="3">
        <f t="shared" si="3"/>
        <v>0</v>
      </c>
      <c r="U83" s="6">
        <f t="shared" si="4"/>
        <v>0</v>
      </c>
      <c r="V83" s="3">
        <f t="shared" si="5"/>
        <v>0</v>
      </c>
    </row>
    <row r="84" spans="1:22" ht="15" customHeight="1">
      <c r="A84" s="3">
        <v>36</v>
      </c>
      <c r="B84" s="3">
        <v>1</v>
      </c>
      <c r="C84" s="3">
        <v>1</v>
      </c>
      <c r="D84" s="3" t="s">
        <v>122</v>
      </c>
      <c r="E84" s="3">
        <v>8</v>
      </c>
      <c r="F84" s="3">
        <v>5</v>
      </c>
      <c r="G84" s="3" t="s">
        <v>544</v>
      </c>
      <c r="H84" s="3">
        <v>1</v>
      </c>
      <c r="I84" s="3" t="s">
        <v>436</v>
      </c>
      <c r="J84" s="3" t="s">
        <v>545</v>
      </c>
      <c r="K84" s="3">
        <v>0</v>
      </c>
      <c r="L84" s="3">
        <v>132</v>
      </c>
      <c r="M84" s="3">
        <v>4</v>
      </c>
      <c r="N84" s="2" t="s">
        <v>547</v>
      </c>
      <c r="O84" s="3">
        <v>4</v>
      </c>
      <c r="P84" s="3">
        <v>0</v>
      </c>
      <c r="R84" s="3">
        <v>0</v>
      </c>
      <c r="S84" s="3" t="b">
        <v>0</v>
      </c>
      <c r="T84" s="3">
        <f t="shared" si="3"/>
        <v>0</v>
      </c>
      <c r="U84" s="6">
        <f t="shared" si="4"/>
        <v>0</v>
      </c>
      <c r="V84" s="3">
        <f t="shared" si="5"/>
        <v>0</v>
      </c>
    </row>
    <row r="85" spans="1:22" ht="15" customHeight="1">
      <c r="A85" s="3">
        <v>36</v>
      </c>
      <c r="B85" s="3">
        <v>1</v>
      </c>
      <c r="C85" s="3">
        <v>1</v>
      </c>
      <c r="D85" s="3" t="s">
        <v>122</v>
      </c>
      <c r="E85" s="3">
        <v>8</v>
      </c>
      <c r="F85" s="3">
        <v>5</v>
      </c>
      <c r="G85" s="3" t="s">
        <v>544</v>
      </c>
      <c r="H85" s="3">
        <v>1</v>
      </c>
      <c r="I85" s="3" t="s">
        <v>436</v>
      </c>
      <c r="J85" s="3" t="s">
        <v>545</v>
      </c>
      <c r="K85" s="3">
        <v>0</v>
      </c>
      <c r="L85" s="3">
        <v>133</v>
      </c>
      <c r="M85" s="3">
        <v>5</v>
      </c>
      <c r="N85" s="3" t="s">
        <v>546</v>
      </c>
      <c r="O85" s="3">
        <v>5</v>
      </c>
      <c r="P85" s="3">
        <v>0</v>
      </c>
      <c r="Q85" s="10"/>
      <c r="R85" s="3">
        <v>1</v>
      </c>
      <c r="S85" s="3" t="b">
        <v>0</v>
      </c>
      <c r="T85" s="3">
        <f t="shared" si="3"/>
        <v>0</v>
      </c>
      <c r="U85" s="6">
        <f t="shared" si="4"/>
        <v>0</v>
      </c>
      <c r="V85" s="3">
        <f t="shared" si="5"/>
        <v>5</v>
      </c>
    </row>
    <row r="86" spans="1:22" ht="15" customHeight="1">
      <c r="A86" s="3">
        <v>37</v>
      </c>
      <c r="B86" s="3">
        <v>1</v>
      </c>
      <c r="C86" s="3">
        <v>1</v>
      </c>
      <c r="D86" s="3" t="s">
        <v>122</v>
      </c>
      <c r="E86" s="3">
        <v>8</v>
      </c>
      <c r="F86" s="3">
        <v>5</v>
      </c>
      <c r="G86" s="3" t="s">
        <v>544</v>
      </c>
      <c r="H86" s="3">
        <v>2</v>
      </c>
      <c r="J86" s="3" t="s">
        <v>551</v>
      </c>
      <c r="K86" s="3">
        <v>0</v>
      </c>
      <c r="L86" s="3">
        <v>134</v>
      </c>
      <c r="M86" s="3">
        <v>1</v>
      </c>
      <c r="N86" s="3" t="s">
        <v>555</v>
      </c>
      <c r="O86" s="3">
        <v>5</v>
      </c>
      <c r="P86" s="3">
        <v>0</v>
      </c>
      <c r="R86" s="3">
        <v>1</v>
      </c>
      <c r="S86" s="3" t="b">
        <v>0</v>
      </c>
      <c r="T86" s="3">
        <f t="shared" si="3"/>
        <v>0</v>
      </c>
      <c r="U86" s="6">
        <f t="shared" si="4"/>
        <v>0</v>
      </c>
      <c r="V86" s="3">
        <f t="shared" si="5"/>
        <v>5</v>
      </c>
    </row>
    <row r="87" spans="1:22" ht="15" customHeight="1">
      <c r="A87" s="3">
        <v>37</v>
      </c>
      <c r="B87" s="3">
        <v>1</v>
      </c>
      <c r="C87" s="3">
        <v>1</v>
      </c>
      <c r="D87" s="3" t="s">
        <v>122</v>
      </c>
      <c r="E87" s="3">
        <v>8</v>
      </c>
      <c r="F87" s="3">
        <v>5</v>
      </c>
      <c r="G87" s="3" t="s">
        <v>544</v>
      </c>
      <c r="H87" s="3">
        <v>2</v>
      </c>
      <c r="J87" s="3" t="s">
        <v>551</v>
      </c>
      <c r="K87" s="3">
        <v>0</v>
      </c>
      <c r="L87" s="3">
        <v>135</v>
      </c>
      <c r="M87" s="3">
        <v>2</v>
      </c>
      <c r="N87" s="2" t="s">
        <v>553</v>
      </c>
      <c r="O87" s="3">
        <v>1</v>
      </c>
      <c r="P87" s="3">
        <v>1</v>
      </c>
      <c r="Q87" s="10" t="s">
        <v>47</v>
      </c>
      <c r="R87" s="3">
        <v>0</v>
      </c>
      <c r="S87" s="3" t="b">
        <v>0</v>
      </c>
      <c r="T87" s="3">
        <f t="shared" si="3"/>
        <v>0</v>
      </c>
      <c r="U87" s="6">
        <f t="shared" si="4"/>
        <v>0</v>
      </c>
      <c r="V87" s="3">
        <f t="shared" si="5"/>
        <v>0</v>
      </c>
    </row>
    <row r="88" spans="1:22" ht="15" customHeight="1">
      <c r="A88" s="3">
        <v>37</v>
      </c>
      <c r="B88" s="3">
        <v>1</v>
      </c>
      <c r="C88" s="3">
        <v>1</v>
      </c>
      <c r="D88" s="3" t="s">
        <v>122</v>
      </c>
      <c r="E88" s="3">
        <v>8</v>
      </c>
      <c r="F88" s="3">
        <v>5</v>
      </c>
      <c r="G88" s="3" t="s">
        <v>544</v>
      </c>
      <c r="H88" s="3">
        <v>2</v>
      </c>
      <c r="J88" s="3" t="s">
        <v>551</v>
      </c>
      <c r="K88" s="3">
        <v>0</v>
      </c>
      <c r="L88" s="3">
        <v>136</v>
      </c>
      <c r="M88" s="3">
        <v>3</v>
      </c>
      <c r="N88" s="3" t="s">
        <v>552</v>
      </c>
      <c r="O88" s="3">
        <v>3</v>
      </c>
      <c r="P88" s="3">
        <v>1</v>
      </c>
      <c r="Q88" s="10" t="s">
        <v>48</v>
      </c>
      <c r="R88" s="3">
        <v>0</v>
      </c>
      <c r="S88" s="3" t="b">
        <v>0</v>
      </c>
      <c r="T88" s="3">
        <f t="shared" si="3"/>
        <v>0</v>
      </c>
      <c r="U88" s="6">
        <f t="shared" si="4"/>
        <v>0</v>
      </c>
      <c r="V88" s="3">
        <f t="shared" si="5"/>
        <v>0</v>
      </c>
    </row>
    <row r="89" spans="1:22" ht="15" customHeight="1">
      <c r="A89" s="3">
        <v>37</v>
      </c>
      <c r="B89" s="3">
        <v>1</v>
      </c>
      <c r="C89" s="3">
        <v>1</v>
      </c>
      <c r="D89" s="3" t="s">
        <v>122</v>
      </c>
      <c r="E89" s="3">
        <v>8</v>
      </c>
      <c r="F89" s="3">
        <v>5</v>
      </c>
      <c r="G89" s="3" t="s">
        <v>544</v>
      </c>
      <c r="H89" s="3">
        <v>2</v>
      </c>
      <c r="J89" s="3" t="s">
        <v>551</v>
      </c>
      <c r="K89" s="3">
        <v>0</v>
      </c>
      <c r="L89" s="3">
        <v>137</v>
      </c>
      <c r="M89" s="3">
        <v>4</v>
      </c>
      <c r="N89" s="3" t="s">
        <v>89</v>
      </c>
      <c r="O89" s="3">
        <v>3</v>
      </c>
      <c r="P89" s="3">
        <v>0</v>
      </c>
      <c r="R89" s="3">
        <v>0</v>
      </c>
      <c r="S89" s="3" t="b">
        <v>0</v>
      </c>
      <c r="T89" s="3">
        <f t="shared" si="3"/>
        <v>0</v>
      </c>
      <c r="U89" s="6">
        <f t="shared" si="4"/>
        <v>0</v>
      </c>
      <c r="V89" s="3">
        <f t="shared" si="5"/>
        <v>0</v>
      </c>
    </row>
    <row r="90" spans="1:22" ht="15" customHeight="1">
      <c r="A90" s="3">
        <v>38</v>
      </c>
      <c r="B90" s="3">
        <v>1</v>
      </c>
      <c r="C90" s="3">
        <v>1</v>
      </c>
      <c r="D90" s="3" t="s">
        <v>122</v>
      </c>
      <c r="E90" s="3">
        <v>8</v>
      </c>
      <c r="F90" s="3">
        <v>5</v>
      </c>
      <c r="G90" s="3" t="s">
        <v>544</v>
      </c>
      <c r="H90" s="3">
        <v>3</v>
      </c>
      <c r="J90" s="3" t="s">
        <v>793</v>
      </c>
      <c r="K90" s="3">
        <v>0</v>
      </c>
      <c r="L90" s="3">
        <v>139</v>
      </c>
      <c r="M90" s="3">
        <v>1</v>
      </c>
      <c r="N90" s="3" t="s">
        <v>536</v>
      </c>
      <c r="O90" s="3">
        <v>0</v>
      </c>
      <c r="P90" s="3">
        <v>1</v>
      </c>
      <c r="Q90" s="10" t="s">
        <v>49</v>
      </c>
      <c r="R90" s="3">
        <v>0</v>
      </c>
      <c r="S90" s="3" t="b">
        <v>0</v>
      </c>
      <c r="T90" s="3">
        <f t="shared" si="3"/>
        <v>0</v>
      </c>
      <c r="U90" s="6">
        <f t="shared" si="4"/>
        <v>0</v>
      </c>
      <c r="V90" s="3">
        <f t="shared" si="5"/>
        <v>0</v>
      </c>
    </row>
    <row r="91" spans="1:22" ht="15" customHeight="1">
      <c r="A91" s="3">
        <v>38</v>
      </c>
      <c r="B91" s="3">
        <v>1</v>
      </c>
      <c r="C91" s="3">
        <v>1</v>
      </c>
      <c r="D91" s="3" t="s">
        <v>122</v>
      </c>
      <c r="E91" s="3">
        <v>8</v>
      </c>
      <c r="F91" s="3">
        <v>5</v>
      </c>
      <c r="G91" s="3" t="s">
        <v>544</v>
      </c>
      <c r="H91" s="3">
        <v>3</v>
      </c>
      <c r="J91" s="3" t="s">
        <v>793</v>
      </c>
      <c r="K91" s="3">
        <v>0</v>
      </c>
      <c r="L91" s="3">
        <v>140</v>
      </c>
      <c r="M91" s="3">
        <v>2</v>
      </c>
      <c r="N91" s="3" t="s">
        <v>794</v>
      </c>
      <c r="O91" s="3">
        <v>1</v>
      </c>
      <c r="P91" s="3">
        <v>1</v>
      </c>
      <c r="Q91" s="10" t="s">
        <v>49</v>
      </c>
      <c r="R91" s="3">
        <v>0</v>
      </c>
      <c r="S91" s="3" t="b">
        <v>0</v>
      </c>
      <c r="T91" s="3">
        <f t="shared" si="3"/>
        <v>0</v>
      </c>
      <c r="U91" s="6">
        <f t="shared" si="4"/>
        <v>0</v>
      </c>
      <c r="V91" s="3">
        <f t="shared" si="5"/>
        <v>0</v>
      </c>
    </row>
    <row r="92" spans="1:22" ht="15" customHeight="1">
      <c r="A92" s="3">
        <v>38</v>
      </c>
      <c r="B92" s="3">
        <v>1</v>
      </c>
      <c r="C92" s="3">
        <v>1</v>
      </c>
      <c r="D92" s="3" t="s">
        <v>122</v>
      </c>
      <c r="E92" s="3">
        <v>8</v>
      </c>
      <c r="F92" s="3">
        <v>5</v>
      </c>
      <c r="G92" s="3" t="s">
        <v>544</v>
      </c>
      <c r="H92" s="3">
        <v>3</v>
      </c>
      <c r="J92" s="3" t="s">
        <v>793</v>
      </c>
      <c r="K92" s="3">
        <v>0</v>
      </c>
      <c r="L92" s="3">
        <v>141</v>
      </c>
      <c r="M92" s="3">
        <v>3</v>
      </c>
      <c r="N92" s="3" t="s">
        <v>795</v>
      </c>
      <c r="O92" s="3">
        <v>3</v>
      </c>
      <c r="P92" s="3">
        <v>0</v>
      </c>
      <c r="R92" s="3">
        <v>0</v>
      </c>
      <c r="S92" s="3" t="b">
        <v>0</v>
      </c>
      <c r="T92" s="3">
        <f t="shared" si="3"/>
        <v>0</v>
      </c>
      <c r="U92" s="6">
        <f t="shared" si="4"/>
        <v>0</v>
      </c>
      <c r="V92" s="3">
        <f t="shared" si="5"/>
        <v>0</v>
      </c>
    </row>
    <row r="93" spans="1:22" ht="15" customHeight="1">
      <c r="A93" s="3">
        <v>38</v>
      </c>
      <c r="B93" s="3">
        <v>1</v>
      </c>
      <c r="C93" s="3">
        <v>1</v>
      </c>
      <c r="D93" s="3" t="s">
        <v>122</v>
      </c>
      <c r="E93" s="3">
        <v>8</v>
      </c>
      <c r="F93" s="3">
        <v>5</v>
      </c>
      <c r="G93" s="3" t="s">
        <v>544</v>
      </c>
      <c r="H93" s="3">
        <v>3</v>
      </c>
      <c r="J93" s="3" t="s">
        <v>793</v>
      </c>
      <c r="K93" s="3">
        <v>0</v>
      </c>
      <c r="L93" s="3">
        <v>142</v>
      </c>
      <c r="M93" s="3">
        <v>4</v>
      </c>
      <c r="N93" s="3" t="s">
        <v>796</v>
      </c>
      <c r="O93" s="3">
        <v>5</v>
      </c>
      <c r="P93" s="3">
        <v>0</v>
      </c>
      <c r="R93" s="3">
        <v>1</v>
      </c>
      <c r="S93" s="3" t="b">
        <v>0</v>
      </c>
      <c r="T93" s="3">
        <f t="shared" si="3"/>
        <v>0</v>
      </c>
      <c r="U93" s="6">
        <f t="shared" si="4"/>
        <v>0</v>
      </c>
      <c r="V93" s="3">
        <f t="shared" si="5"/>
        <v>5</v>
      </c>
    </row>
    <row r="94" spans="1:22" ht="15" customHeight="1">
      <c r="A94" s="3">
        <v>39</v>
      </c>
      <c r="B94" s="3">
        <v>1</v>
      </c>
      <c r="C94" s="3">
        <v>1</v>
      </c>
      <c r="D94" s="3" t="s">
        <v>122</v>
      </c>
      <c r="E94" s="3">
        <v>8</v>
      </c>
      <c r="F94" s="3">
        <v>5</v>
      </c>
      <c r="G94" s="3" t="s">
        <v>544</v>
      </c>
      <c r="H94" s="3">
        <v>4</v>
      </c>
      <c r="J94" s="3" t="s">
        <v>556</v>
      </c>
      <c r="K94" s="3">
        <v>0</v>
      </c>
      <c r="L94" s="3">
        <v>143</v>
      </c>
      <c r="M94" s="3">
        <v>1</v>
      </c>
      <c r="N94" s="3" t="s">
        <v>558</v>
      </c>
      <c r="O94" s="3">
        <v>5</v>
      </c>
      <c r="P94" s="3">
        <v>0</v>
      </c>
      <c r="R94" s="3">
        <v>1</v>
      </c>
      <c r="S94" s="3" t="b">
        <v>0</v>
      </c>
      <c r="T94" s="3">
        <f t="shared" si="3"/>
        <v>0</v>
      </c>
      <c r="U94" s="6">
        <f t="shared" si="4"/>
        <v>0</v>
      </c>
      <c r="V94" s="3">
        <f t="shared" si="5"/>
        <v>5</v>
      </c>
    </row>
    <row r="95" spans="1:22" ht="15" customHeight="1">
      <c r="A95" s="3">
        <v>39</v>
      </c>
      <c r="B95" s="3">
        <v>1</v>
      </c>
      <c r="C95" s="3">
        <v>1</v>
      </c>
      <c r="D95" s="3" t="s">
        <v>122</v>
      </c>
      <c r="E95" s="3">
        <v>8</v>
      </c>
      <c r="F95" s="3">
        <v>5</v>
      </c>
      <c r="G95" s="3" t="s">
        <v>544</v>
      </c>
      <c r="H95" s="3">
        <v>4</v>
      </c>
      <c r="J95" s="3" t="s">
        <v>556</v>
      </c>
      <c r="K95" s="3">
        <v>0</v>
      </c>
      <c r="L95" s="3">
        <v>144</v>
      </c>
      <c r="M95" s="3">
        <v>2</v>
      </c>
      <c r="N95" s="3" t="s">
        <v>561</v>
      </c>
      <c r="O95" s="3">
        <v>4</v>
      </c>
      <c r="P95" s="3">
        <v>0</v>
      </c>
      <c r="R95" s="3">
        <v>0</v>
      </c>
      <c r="S95" s="3" t="b">
        <v>0</v>
      </c>
      <c r="T95" s="3">
        <f t="shared" si="3"/>
        <v>0</v>
      </c>
      <c r="U95" s="6">
        <f t="shared" si="4"/>
        <v>0</v>
      </c>
      <c r="V95" s="3">
        <f t="shared" si="5"/>
        <v>0</v>
      </c>
    </row>
    <row r="96" spans="1:22" ht="15" customHeight="1">
      <c r="A96" s="3">
        <v>39</v>
      </c>
      <c r="B96" s="3">
        <v>1</v>
      </c>
      <c r="C96" s="3">
        <v>1</v>
      </c>
      <c r="D96" s="3" t="s">
        <v>122</v>
      </c>
      <c r="E96" s="3">
        <v>8</v>
      </c>
      <c r="F96" s="3">
        <v>5</v>
      </c>
      <c r="G96" s="3" t="s">
        <v>544</v>
      </c>
      <c r="H96" s="3">
        <v>4</v>
      </c>
      <c r="J96" s="3" t="s">
        <v>556</v>
      </c>
      <c r="K96" s="3">
        <v>0</v>
      </c>
      <c r="L96" s="3">
        <v>145</v>
      </c>
      <c r="M96" s="3">
        <v>3</v>
      </c>
      <c r="N96" s="3" t="s">
        <v>560</v>
      </c>
      <c r="O96" s="3">
        <v>2</v>
      </c>
      <c r="P96" s="3">
        <v>0</v>
      </c>
      <c r="Q96" s="10"/>
      <c r="R96" s="3">
        <v>0</v>
      </c>
      <c r="S96" s="3" t="b">
        <v>0</v>
      </c>
      <c r="T96" s="3">
        <f t="shared" si="3"/>
        <v>0</v>
      </c>
      <c r="U96" s="6">
        <f t="shared" si="4"/>
        <v>0</v>
      </c>
      <c r="V96" s="3">
        <f t="shared" si="5"/>
        <v>0</v>
      </c>
    </row>
    <row r="97" spans="1:22" ht="15" customHeight="1">
      <c r="A97" s="3">
        <v>39</v>
      </c>
      <c r="B97" s="3">
        <v>1</v>
      </c>
      <c r="C97" s="3">
        <v>1</v>
      </c>
      <c r="D97" s="3" t="s">
        <v>122</v>
      </c>
      <c r="E97" s="3">
        <v>8</v>
      </c>
      <c r="F97" s="3">
        <v>5</v>
      </c>
      <c r="G97" s="3" t="s">
        <v>544</v>
      </c>
      <c r="H97" s="3">
        <v>4</v>
      </c>
      <c r="J97" s="3" t="s">
        <v>556</v>
      </c>
      <c r="K97" s="3">
        <v>0</v>
      </c>
      <c r="L97" s="3">
        <v>146</v>
      </c>
      <c r="M97" s="3">
        <v>4</v>
      </c>
      <c r="N97" s="3" t="s">
        <v>557</v>
      </c>
      <c r="O97" s="3">
        <v>1</v>
      </c>
      <c r="P97" s="3">
        <v>0</v>
      </c>
      <c r="Q97" s="10"/>
      <c r="R97" s="3">
        <v>0</v>
      </c>
      <c r="S97" s="3" t="b">
        <v>0</v>
      </c>
      <c r="T97" s="3">
        <f t="shared" si="3"/>
        <v>0</v>
      </c>
      <c r="U97" s="6">
        <f t="shared" si="4"/>
        <v>0</v>
      </c>
      <c r="V97" s="3">
        <f t="shared" si="5"/>
        <v>0</v>
      </c>
    </row>
    <row r="98" spans="1:22" ht="15" customHeight="1">
      <c r="A98" s="3">
        <v>39</v>
      </c>
      <c r="B98" s="3">
        <v>1</v>
      </c>
      <c r="C98" s="3">
        <v>1</v>
      </c>
      <c r="D98" s="3" t="s">
        <v>122</v>
      </c>
      <c r="E98" s="3">
        <v>8</v>
      </c>
      <c r="F98" s="3">
        <v>5</v>
      </c>
      <c r="G98" s="3" t="s">
        <v>544</v>
      </c>
      <c r="H98" s="3">
        <v>4</v>
      </c>
      <c r="J98" s="3" t="s">
        <v>556</v>
      </c>
      <c r="K98" s="3">
        <v>0</v>
      </c>
      <c r="L98" s="3">
        <v>147</v>
      </c>
      <c r="M98" s="3">
        <v>5</v>
      </c>
      <c r="N98" s="3" t="s">
        <v>559</v>
      </c>
      <c r="O98" s="3">
        <v>0</v>
      </c>
      <c r="P98" s="3">
        <v>0</v>
      </c>
      <c r="R98" s="3">
        <v>0</v>
      </c>
      <c r="S98" s="3" t="b">
        <v>0</v>
      </c>
      <c r="T98" s="3">
        <f t="shared" si="3"/>
        <v>0</v>
      </c>
      <c r="U98" s="6">
        <f t="shared" si="4"/>
        <v>0</v>
      </c>
      <c r="V98" s="3">
        <f t="shared" si="5"/>
        <v>0</v>
      </c>
    </row>
    <row r="99" spans="1:22" ht="15" customHeight="1">
      <c r="A99" s="3">
        <v>42</v>
      </c>
      <c r="B99" s="3">
        <v>1</v>
      </c>
      <c r="C99" s="3">
        <v>1</v>
      </c>
      <c r="D99" s="3" t="s">
        <v>122</v>
      </c>
      <c r="E99" s="3">
        <v>8</v>
      </c>
      <c r="F99" s="3">
        <v>5</v>
      </c>
      <c r="G99" s="3" t="s">
        <v>544</v>
      </c>
      <c r="H99" s="3">
        <v>5</v>
      </c>
      <c r="J99" s="3" t="s">
        <v>562</v>
      </c>
      <c r="K99" s="3">
        <v>0</v>
      </c>
      <c r="L99" s="3">
        <v>157</v>
      </c>
      <c r="M99" s="3">
        <v>1</v>
      </c>
      <c r="N99" s="3" t="s">
        <v>565</v>
      </c>
      <c r="O99" s="3">
        <v>1</v>
      </c>
      <c r="P99" s="3">
        <v>1</v>
      </c>
      <c r="Q99" s="10" t="s">
        <v>50</v>
      </c>
      <c r="R99" s="3">
        <v>0</v>
      </c>
      <c r="S99" s="3" t="b">
        <v>0</v>
      </c>
      <c r="T99" s="3">
        <f t="shared" si="3"/>
        <v>0</v>
      </c>
      <c r="U99" s="6">
        <f t="shared" si="4"/>
        <v>0</v>
      </c>
      <c r="V99" s="3">
        <f t="shared" si="5"/>
        <v>0</v>
      </c>
    </row>
    <row r="100" spans="1:22" ht="15" customHeight="1">
      <c r="A100" s="3">
        <v>42</v>
      </c>
      <c r="B100" s="3">
        <v>1</v>
      </c>
      <c r="C100" s="3">
        <v>1</v>
      </c>
      <c r="D100" s="3" t="s">
        <v>122</v>
      </c>
      <c r="E100" s="3">
        <v>8</v>
      </c>
      <c r="F100" s="3">
        <v>5</v>
      </c>
      <c r="G100" s="3" t="s">
        <v>544</v>
      </c>
      <c r="H100" s="3">
        <v>5</v>
      </c>
      <c r="J100" s="3" t="s">
        <v>562</v>
      </c>
      <c r="K100" s="3">
        <v>0</v>
      </c>
      <c r="L100" s="3">
        <v>158</v>
      </c>
      <c r="M100" s="3">
        <v>2</v>
      </c>
      <c r="N100" s="3" t="s">
        <v>564</v>
      </c>
      <c r="O100" s="3">
        <v>2</v>
      </c>
      <c r="P100" s="3">
        <v>1</v>
      </c>
      <c r="Q100" s="10" t="s">
        <v>50</v>
      </c>
      <c r="R100" s="3">
        <v>0</v>
      </c>
      <c r="S100" s="3" t="b">
        <v>0</v>
      </c>
      <c r="T100" s="3">
        <f t="shared" si="3"/>
        <v>0</v>
      </c>
      <c r="U100" s="6">
        <f t="shared" si="4"/>
        <v>0</v>
      </c>
      <c r="V100" s="3">
        <f t="shared" si="5"/>
        <v>0</v>
      </c>
    </row>
    <row r="101" spans="1:22" ht="15" customHeight="1">
      <c r="A101" s="3">
        <v>42</v>
      </c>
      <c r="B101" s="3">
        <v>1</v>
      </c>
      <c r="C101" s="3">
        <v>1</v>
      </c>
      <c r="D101" s="3" t="s">
        <v>122</v>
      </c>
      <c r="E101" s="3">
        <v>8</v>
      </c>
      <c r="F101" s="3">
        <v>5</v>
      </c>
      <c r="G101" s="3" t="s">
        <v>544</v>
      </c>
      <c r="H101" s="3">
        <v>5</v>
      </c>
      <c r="J101" s="3" t="s">
        <v>562</v>
      </c>
      <c r="K101" s="3">
        <v>0</v>
      </c>
      <c r="L101" s="3">
        <v>159</v>
      </c>
      <c r="M101" s="3">
        <v>3</v>
      </c>
      <c r="N101" s="3" t="s">
        <v>563</v>
      </c>
      <c r="O101" s="3">
        <v>3</v>
      </c>
      <c r="P101" s="3">
        <v>0</v>
      </c>
      <c r="R101" s="3">
        <v>1</v>
      </c>
      <c r="S101" s="3" t="b">
        <v>0</v>
      </c>
      <c r="T101" s="3">
        <f t="shared" si="3"/>
        <v>0</v>
      </c>
      <c r="U101" s="6">
        <f t="shared" si="4"/>
        <v>0</v>
      </c>
      <c r="V101" s="3">
        <f t="shared" si="5"/>
        <v>3</v>
      </c>
    </row>
    <row r="102" spans="1:22" ht="15" customHeight="1">
      <c r="A102" s="3">
        <v>81</v>
      </c>
      <c r="B102" s="3">
        <v>4</v>
      </c>
      <c r="C102" s="3">
        <v>2</v>
      </c>
      <c r="D102" s="3" t="s">
        <v>566</v>
      </c>
      <c r="E102" s="3">
        <v>17</v>
      </c>
      <c r="F102" s="3">
        <v>1</v>
      </c>
      <c r="G102" s="3" t="s">
        <v>567</v>
      </c>
      <c r="H102" s="3">
        <v>1</v>
      </c>
      <c r="J102" s="3" t="s">
        <v>568</v>
      </c>
      <c r="K102" s="3">
        <v>0</v>
      </c>
      <c r="L102" s="3">
        <v>298</v>
      </c>
      <c r="M102" s="3">
        <v>1</v>
      </c>
      <c r="N102" s="3" t="s">
        <v>414</v>
      </c>
      <c r="O102" s="3">
        <v>1</v>
      </c>
      <c r="P102" s="3">
        <v>0</v>
      </c>
      <c r="R102" s="3">
        <v>0</v>
      </c>
      <c r="S102" s="3" t="b">
        <v>0</v>
      </c>
      <c r="T102" s="3">
        <f t="shared" si="3"/>
        <v>0</v>
      </c>
      <c r="U102" s="6">
        <f t="shared" si="4"/>
        <v>0</v>
      </c>
      <c r="V102" s="3">
        <f t="shared" si="5"/>
        <v>0</v>
      </c>
    </row>
    <row r="103" spans="1:22" ht="15" customHeight="1">
      <c r="A103" s="3">
        <v>81</v>
      </c>
      <c r="B103" s="3">
        <v>4</v>
      </c>
      <c r="C103" s="3">
        <v>2</v>
      </c>
      <c r="D103" s="3" t="s">
        <v>566</v>
      </c>
      <c r="E103" s="3">
        <v>17</v>
      </c>
      <c r="F103" s="3">
        <v>1</v>
      </c>
      <c r="G103" s="3" t="s">
        <v>567</v>
      </c>
      <c r="H103" s="3">
        <v>1</v>
      </c>
      <c r="J103" s="3" t="s">
        <v>568</v>
      </c>
      <c r="K103" s="3">
        <v>0</v>
      </c>
      <c r="L103" s="3">
        <v>299</v>
      </c>
      <c r="M103" s="3">
        <v>2</v>
      </c>
      <c r="N103" s="3" t="s">
        <v>571</v>
      </c>
      <c r="O103" s="3">
        <v>2</v>
      </c>
      <c r="P103" s="3">
        <v>0</v>
      </c>
      <c r="R103" s="3">
        <v>0</v>
      </c>
      <c r="S103" s="3" t="b">
        <v>0</v>
      </c>
      <c r="T103" s="3">
        <f t="shared" si="3"/>
        <v>0</v>
      </c>
      <c r="U103" s="6">
        <f t="shared" si="4"/>
        <v>0</v>
      </c>
      <c r="V103" s="3">
        <f t="shared" si="5"/>
        <v>0</v>
      </c>
    </row>
    <row r="104" spans="1:22" ht="15" customHeight="1">
      <c r="A104" s="3">
        <v>81</v>
      </c>
      <c r="B104" s="3">
        <v>4</v>
      </c>
      <c r="C104" s="3">
        <v>2</v>
      </c>
      <c r="D104" s="3" t="s">
        <v>566</v>
      </c>
      <c r="E104" s="3">
        <v>17</v>
      </c>
      <c r="F104" s="3">
        <v>1</v>
      </c>
      <c r="G104" s="3" t="s">
        <v>567</v>
      </c>
      <c r="H104" s="3">
        <v>1</v>
      </c>
      <c r="J104" s="3" t="s">
        <v>568</v>
      </c>
      <c r="K104" s="3">
        <v>0</v>
      </c>
      <c r="L104" s="3">
        <v>300</v>
      </c>
      <c r="M104" s="3">
        <v>3</v>
      </c>
      <c r="N104" s="3" t="s">
        <v>570</v>
      </c>
      <c r="O104" s="3">
        <v>3</v>
      </c>
      <c r="P104" s="3">
        <v>0</v>
      </c>
      <c r="R104" s="3">
        <v>0</v>
      </c>
      <c r="S104" s="3" t="b">
        <v>0</v>
      </c>
      <c r="T104" s="3">
        <f t="shared" si="3"/>
        <v>0</v>
      </c>
      <c r="U104" s="6">
        <f t="shared" si="4"/>
        <v>0</v>
      </c>
      <c r="V104" s="3">
        <f t="shared" si="5"/>
        <v>0</v>
      </c>
    </row>
    <row r="105" spans="1:22" ht="15" customHeight="1">
      <c r="A105" s="3">
        <v>81</v>
      </c>
      <c r="B105" s="3">
        <v>4</v>
      </c>
      <c r="C105" s="3">
        <v>2</v>
      </c>
      <c r="D105" s="3" t="s">
        <v>566</v>
      </c>
      <c r="E105" s="3">
        <v>17</v>
      </c>
      <c r="F105" s="3">
        <v>1</v>
      </c>
      <c r="G105" s="3" t="s">
        <v>567</v>
      </c>
      <c r="H105" s="3">
        <v>1</v>
      </c>
      <c r="J105" s="3" t="s">
        <v>568</v>
      </c>
      <c r="K105" s="3">
        <v>0</v>
      </c>
      <c r="L105" s="3">
        <v>301</v>
      </c>
      <c r="M105" s="3">
        <v>4</v>
      </c>
      <c r="N105" s="3" t="s">
        <v>569</v>
      </c>
      <c r="O105" s="3">
        <v>4</v>
      </c>
      <c r="P105" s="3">
        <v>0</v>
      </c>
      <c r="R105" s="3">
        <v>1</v>
      </c>
      <c r="S105" s="3" t="b">
        <v>0</v>
      </c>
      <c r="T105" s="3">
        <f t="shared" si="3"/>
        <v>0</v>
      </c>
      <c r="U105" s="6">
        <f t="shared" si="4"/>
        <v>0</v>
      </c>
      <c r="V105" s="3">
        <f t="shared" si="5"/>
        <v>4</v>
      </c>
    </row>
    <row r="106" spans="1:22" ht="15" customHeight="1">
      <c r="A106" s="3">
        <v>82</v>
      </c>
      <c r="B106" s="3">
        <v>4</v>
      </c>
      <c r="C106" s="3">
        <v>2</v>
      </c>
      <c r="D106" s="3" t="s">
        <v>566</v>
      </c>
      <c r="E106" s="3">
        <v>17</v>
      </c>
      <c r="F106" s="3">
        <v>1</v>
      </c>
      <c r="G106" s="3" t="s">
        <v>567</v>
      </c>
      <c r="H106" s="3">
        <v>2</v>
      </c>
      <c r="J106" s="3" t="s">
        <v>572</v>
      </c>
      <c r="K106" s="3">
        <v>0</v>
      </c>
      <c r="L106" s="3">
        <v>302</v>
      </c>
      <c r="M106" s="3">
        <v>1</v>
      </c>
      <c r="N106" s="3" t="s">
        <v>573</v>
      </c>
      <c r="O106" s="3">
        <v>1</v>
      </c>
      <c r="P106" s="3">
        <v>0</v>
      </c>
      <c r="R106" s="3">
        <v>0</v>
      </c>
      <c r="S106" s="3" t="b">
        <v>0</v>
      </c>
      <c r="T106" s="3">
        <f t="shared" si="3"/>
        <v>0</v>
      </c>
      <c r="U106" s="6">
        <f t="shared" si="4"/>
        <v>0</v>
      </c>
      <c r="V106" s="3">
        <f t="shared" si="5"/>
        <v>0</v>
      </c>
    </row>
    <row r="107" spans="1:22" ht="15" customHeight="1">
      <c r="A107" s="3">
        <v>82</v>
      </c>
      <c r="B107" s="3">
        <v>4</v>
      </c>
      <c r="C107" s="3">
        <v>2</v>
      </c>
      <c r="D107" s="3" t="s">
        <v>566</v>
      </c>
      <c r="E107" s="3">
        <v>17</v>
      </c>
      <c r="F107" s="3">
        <v>1</v>
      </c>
      <c r="G107" s="3" t="s">
        <v>567</v>
      </c>
      <c r="H107" s="3">
        <v>2</v>
      </c>
      <c r="J107" s="3" t="s">
        <v>572</v>
      </c>
      <c r="K107" s="3">
        <v>0</v>
      </c>
      <c r="L107" s="3">
        <v>303</v>
      </c>
      <c r="M107" s="3">
        <v>2</v>
      </c>
      <c r="N107" s="3" t="s">
        <v>576</v>
      </c>
      <c r="O107" s="3">
        <v>2</v>
      </c>
      <c r="P107" s="3">
        <v>0</v>
      </c>
      <c r="Q107" s="10"/>
      <c r="R107" s="3">
        <v>0</v>
      </c>
      <c r="S107" s="3" t="b">
        <v>0</v>
      </c>
      <c r="T107" s="3">
        <f t="shared" si="3"/>
        <v>0</v>
      </c>
      <c r="U107" s="6">
        <f t="shared" si="4"/>
        <v>0</v>
      </c>
      <c r="V107" s="3">
        <f t="shared" si="5"/>
        <v>0</v>
      </c>
    </row>
    <row r="108" spans="1:22" ht="15" customHeight="1">
      <c r="A108" s="3">
        <v>82</v>
      </c>
      <c r="B108" s="3">
        <v>4</v>
      </c>
      <c r="C108" s="3">
        <v>2</v>
      </c>
      <c r="D108" s="3" t="s">
        <v>566</v>
      </c>
      <c r="E108" s="3">
        <v>17</v>
      </c>
      <c r="F108" s="3">
        <v>1</v>
      </c>
      <c r="G108" s="3" t="s">
        <v>567</v>
      </c>
      <c r="H108" s="3">
        <v>2</v>
      </c>
      <c r="J108" s="3" t="s">
        <v>572</v>
      </c>
      <c r="K108" s="3">
        <v>0</v>
      </c>
      <c r="L108" s="3">
        <v>304</v>
      </c>
      <c r="M108" s="3">
        <v>3</v>
      </c>
      <c r="N108" s="3" t="s">
        <v>574</v>
      </c>
      <c r="O108" s="3">
        <v>3</v>
      </c>
      <c r="P108" s="3">
        <v>0</v>
      </c>
      <c r="Q108" s="10"/>
      <c r="R108" s="3">
        <v>0</v>
      </c>
      <c r="S108" s="3" t="b">
        <v>0</v>
      </c>
      <c r="T108" s="3">
        <f t="shared" si="3"/>
        <v>0</v>
      </c>
      <c r="U108" s="6">
        <f t="shared" si="4"/>
        <v>0</v>
      </c>
      <c r="V108" s="3">
        <f t="shared" si="5"/>
        <v>0</v>
      </c>
    </row>
    <row r="109" spans="1:22" ht="15" customHeight="1">
      <c r="A109" s="3">
        <v>82</v>
      </c>
      <c r="B109" s="3">
        <v>4</v>
      </c>
      <c r="C109" s="3">
        <v>2</v>
      </c>
      <c r="D109" s="3" t="s">
        <v>566</v>
      </c>
      <c r="E109" s="3">
        <v>17</v>
      </c>
      <c r="F109" s="3">
        <v>1</v>
      </c>
      <c r="G109" s="3" t="s">
        <v>567</v>
      </c>
      <c r="H109" s="3">
        <v>2</v>
      </c>
      <c r="J109" s="3" t="s">
        <v>572</v>
      </c>
      <c r="K109" s="3">
        <v>0</v>
      </c>
      <c r="L109" s="3">
        <v>305</v>
      </c>
      <c r="M109" s="3">
        <v>4</v>
      </c>
      <c r="N109" s="3" t="s">
        <v>575</v>
      </c>
      <c r="O109" s="3">
        <v>4</v>
      </c>
      <c r="P109" s="3">
        <v>0</v>
      </c>
      <c r="R109" s="3">
        <v>1</v>
      </c>
      <c r="S109" s="3" t="b">
        <v>0</v>
      </c>
      <c r="T109" s="3">
        <f t="shared" si="3"/>
        <v>0</v>
      </c>
      <c r="U109" s="6">
        <f t="shared" si="4"/>
        <v>0</v>
      </c>
      <c r="V109" s="3">
        <f t="shared" si="5"/>
        <v>4</v>
      </c>
    </row>
    <row r="110" spans="1:22" ht="15" customHeight="1">
      <c r="A110" s="3">
        <v>83</v>
      </c>
      <c r="B110" s="3">
        <v>4</v>
      </c>
      <c r="C110" s="3">
        <v>2</v>
      </c>
      <c r="D110" s="3" t="s">
        <v>566</v>
      </c>
      <c r="E110" s="3">
        <v>17</v>
      </c>
      <c r="F110" s="3">
        <v>1</v>
      </c>
      <c r="G110" s="3" t="s">
        <v>567</v>
      </c>
      <c r="H110" s="3">
        <v>3</v>
      </c>
      <c r="J110" s="3" t="s">
        <v>577</v>
      </c>
      <c r="K110" s="3">
        <v>0</v>
      </c>
      <c r="L110" s="3">
        <v>306</v>
      </c>
      <c r="M110" s="3">
        <v>1</v>
      </c>
      <c r="N110" s="3" t="s">
        <v>276</v>
      </c>
      <c r="O110" s="3">
        <v>1</v>
      </c>
      <c r="P110" s="3">
        <v>1</v>
      </c>
      <c r="Q110" s="10" t="s">
        <v>349</v>
      </c>
      <c r="R110" s="3">
        <v>0</v>
      </c>
      <c r="S110" s="3" t="b">
        <v>0</v>
      </c>
      <c r="T110" s="3">
        <f t="shared" si="3"/>
        <v>0</v>
      </c>
      <c r="U110" s="6">
        <f t="shared" si="4"/>
        <v>0</v>
      </c>
      <c r="V110" s="3">
        <f t="shared" si="5"/>
        <v>0</v>
      </c>
    </row>
    <row r="111" spans="1:22" ht="15" customHeight="1">
      <c r="A111" s="3">
        <v>83</v>
      </c>
      <c r="B111" s="3">
        <v>4</v>
      </c>
      <c r="C111" s="3">
        <v>2</v>
      </c>
      <c r="D111" s="3" t="s">
        <v>566</v>
      </c>
      <c r="E111" s="3">
        <v>17</v>
      </c>
      <c r="F111" s="3">
        <v>1</v>
      </c>
      <c r="G111" s="3" t="s">
        <v>567</v>
      </c>
      <c r="H111" s="3">
        <v>3</v>
      </c>
      <c r="J111" s="3" t="s">
        <v>577</v>
      </c>
      <c r="K111" s="3">
        <v>0</v>
      </c>
      <c r="L111" s="3">
        <v>307</v>
      </c>
      <c r="M111" s="3">
        <v>2</v>
      </c>
      <c r="N111" s="3" t="s">
        <v>279</v>
      </c>
      <c r="O111" s="3">
        <v>2</v>
      </c>
      <c r="P111" s="3">
        <v>1</v>
      </c>
      <c r="Q111" s="10" t="s">
        <v>349</v>
      </c>
      <c r="R111" s="3">
        <v>0</v>
      </c>
      <c r="S111" s="3" t="b">
        <v>0</v>
      </c>
      <c r="T111" s="3">
        <f t="shared" si="3"/>
        <v>0</v>
      </c>
      <c r="U111" s="6">
        <f t="shared" si="4"/>
        <v>0</v>
      </c>
      <c r="V111" s="3">
        <f t="shared" si="5"/>
        <v>0</v>
      </c>
    </row>
    <row r="112" spans="1:22" ht="15" customHeight="1">
      <c r="A112" s="3">
        <v>83</v>
      </c>
      <c r="B112" s="3">
        <v>4</v>
      </c>
      <c r="C112" s="3">
        <v>2</v>
      </c>
      <c r="D112" s="3" t="s">
        <v>566</v>
      </c>
      <c r="E112" s="3">
        <v>17</v>
      </c>
      <c r="F112" s="3">
        <v>1</v>
      </c>
      <c r="G112" s="3" t="s">
        <v>567</v>
      </c>
      <c r="H112" s="3">
        <v>3</v>
      </c>
      <c r="J112" s="3" t="s">
        <v>577</v>
      </c>
      <c r="K112" s="3">
        <v>0</v>
      </c>
      <c r="L112" s="3">
        <v>308</v>
      </c>
      <c r="M112" s="3">
        <v>3</v>
      </c>
      <c r="N112" s="3" t="s">
        <v>278</v>
      </c>
      <c r="O112" s="3">
        <v>3</v>
      </c>
      <c r="P112" s="3">
        <v>0</v>
      </c>
      <c r="R112" s="3">
        <v>0</v>
      </c>
      <c r="S112" s="3" t="b">
        <v>0</v>
      </c>
      <c r="T112" s="3">
        <f t="shared" si="3"/>
        <v>0</v>
      </c>
      <c r="U112" s="6">
        <f t="shared" si="4"/>
        <v>0</v>
      </c>
      <c r="V112" s="3">
        <f t="shared" si="5"/>
        <v>0</v>
      </c>
    </row>
    <row r="113" spans="1:22" ht="15" customHeight="1">
      <c r="A113" s="3">
        <v>83</v>
      </c>
      <c r="B113" s="3">
        <v>4</v>
      </c>
      <c r="C113" s="3">
        <v>2</v>
      </c>
      <c r="D113" s="3" t="s">
        <v>566</v>
      </c>
      <c r="E113" s="3">
        <v>17</v>
      </c>
      <c r="F113" s="3">
        <v>1</v>
      </c>
      <c r="G113" s="3" t="s">
        <v>567</v>
      </c>
      <c r="H113" s="3">
        <v>3</v>
      </c>
      <c r="J113" s="3" t="s">
        <v>577</v>
      </c>
      <c r="K113" s="3">
        <v>0</v>
      </c>
      <c r="L113" s="3">
        <v>309</v>
      </c>
      <c r="M113" s="3">
        <v>4</v>
      </c>
      <c r="N113" s="3" t="s">
        <v>578</v>
      </c>
      <c r="O113" s="3">
        <v>4</v>
      </c>
      <c r="P113" s="3">
        <v>1</v>
      </c>
      <c r="Q113" s="3" t="s">
        <v>350</v>
      </c>
      <c r="R113" s="3">
        <v>0</v>
      </c>
      <c r="S113" s="3" t="b">
        <v>0</v>
      </c>
      <c r="T113" s="3">
        <f t="shared" si="3"/>
        <v>0</v>
      </c>
      <c r="U113" s="6">
        <f t="shared" si="4"/>
        <v>0</v>
      </c>
      <c r="V113" s="3">
        <f t="shared" si="5"/>
        <v>0</v>
      </c>
    </row>
    <row r="114" spans="1:22" ht="15" customHeight="1">
      <c r="A114" s="3">
        <v>83</v>
      </c>
      <c r="B114" s="3">
        <v>4</v>
      </c>
      <c r="C114" s="3">
        <v>2</v>
      </c>
      <c r="D114" s="3" t="s">
        <v>566</v>
      </c>
      <c r="E114" s="3">
        <v>17</v>
      </c>
      <c r="F114" s="3">
        <v>1</v>
      </c>
      <c r="G114" s="3" t="s">
        <v>567</v>
      </c>
      <c r="H114" s="3">
        <v>3</v>
      </c>
      <c r="J114" s="3" t="s">
        <v>577</v>
      </c>
      <c r="K114" s="3">
        <v>0</v>
      </c>
      <c r="L114" s="3">
        <v>310</v>
      </c>
      <c r="M114" s="3">
        <v>5</v>
      </c>
      <c r="N114" s="3" t="s">
        <v>277</v>
      </c>
      <c r="O114" s="3">
        <v>5</v>
      </c>
      <c r="P114" s="3">
        <v>1</v>
      </c>
      <c r="Q114" s="3" t="s">
        <v>350</v>
      </c>
      <c r="R114" s="3">
        <v>1</v>
      </c>
      <c r="S114" s="3" t="b">
        <v>0</v>
      </c>
      <c r="T114" s="3">
        <f t="shared" si="3"/>
        <v>0</v>
      </c>
      <c r="U114" s="6">
        <f t="shared" si="4"/>
        <v>0</v>
      </c>
      <c r="V114" s="3">
        <f t="shared" si="5"/>
        <v>5</v>
      </c>
    </row>
    <row r="115" spans="1:22" ht="15" customHeight="1">
      <c r="A115" s="3">
        <v>84</v>
      </c>
      <c r="B115" s="3">
        <v>4</v>
      </c>
      <c r="C115" s="3">
        <v>2</v>
      </c>
      <c r="D115" s="3" t="s">
        <v>566</v>
      </c>
      <c r="E115" s="3">
        <v>17</v>
      </c>
      <c r="F115" s="3">
        <v>1</v>
      </c>
      <c r="G115" s="3" t="s">
        <v>567</v>
      </c>
      <c r="H115" s="3">
        <v>4</v>
      </c>
      <c r="J115" s="3" t="s">
        <v>280</v>
      </c>
      <c r="K115" s="3">
        <v>0</v>
      </c>
      <c r="L115" s="3">
        <v>311</v>
      </c>
      <c r="M115" s="3">
        <v>1</v>
      </c>
      <c r="N115" s="3" t="s">
        <v>281</v>
      </c>
      <c r="O115" s="3">
        <v>1</v>
      </c>
      <c r="P115" s="3">
        <v>0</v>
      </c>
      <c r="R115" s="3">
        <v>0</v>
      </c>
      <c r="S115" s="3" t="b">
        <v>0</v>
      </c>
      <c r="T115" s="3">
        <f t="shared" si="3"/>
        <v>0</v>
      </c>
      <c r="U115" s="6">
        <f t="shared" si="4"/>
        <v>0</v>
      </c>
      <c r="V115" s="3">
        <f t="shared" si="5"/>
        <v>0</v>
      </c>
    </row>
    <row r="116" spans="1:22" ht="15" customHeight="1">
      <c r="A116" s="3">
        <v>84</v>
      </c>
      <c r="B116" s="3">
        <v>4</v>
      </c>
      <c r="C116" s="3">
        <v>2</v>
      </c>
      <c r="D116" s="3" t="s">
        <v>566</v>
      </c>
      <c r="E116" s="3">
        <v>17</v>
      </c>
      <c r="F116" s="3">
        <v>1</v>
      </c>
      <c r="G116" s="3" t="s">
        <v>567</v>
      </c>
      <c r="H116" s="3">
        <v>4</v>
      </c>
      <c r="J116" s="3" t="s">
        <v>280</v>
      </c>
      <c r="K116" s="3">
        <v>0</v>
      </c>
      <c r="L116" s="3">
        <v>312</v>
      </c>
      <c r="M116" s="3">
        <v>2</v>
      </c>
      <c r="N116" s="3" t="s">
        <v>282</v>
      </c>
      <c r="O116" s="3">
        <v>3</v>
      </c>
      <c r="P116" s="3">
        <v>0</v>
      </c>
      <c r="R116" s="3">
        <v>0</v>
      </c>
      <c r="S116" s="3" t="b">
        <v>0</v>
      </c>
      <c r="T116" s="3">
        <f t="shared" si="3"/>
        <v>0</v>
      </c>
      <c r="U116" s="6">
        <f t="shared" si="4"/>
        <v>0</v>
      </c>
      <c r="V116" s="3">
        <f t="shared" si="5"/>
        <v>0</v>
      </c>
    </row>
    <row r="117" spans="1:22" ht="15" customHeight="1">
      <c r="A117" s="3">
        <v>84</v>
      </c>
      <c r="B117" s="3">
        <v>4</v>
      </c>
      <c r="C117" s="3">
        <v>2</v>
      </c>
      <c r="D117" s="3" t="s">
        <v>566</v>
      </c>
      <c r="E117" s="3">
        <v>17</v>
      </c>
      <c r="F117" s="3">
        <v>1</v>
      </c>
      <c r="G117" s="3" t="s">
        <v>567</v>
      </c>
      <c r="H117" s="3">
        <v>4</v>
      </c>
      <c r="J117" s="3" t="s">
        <v>280</v>
      </c>
      <c r="K117" s="3">
        <v>0</v>
      </c>
      <c r="L117" s="3">
        <v>313</v>
      </c>
      <c r="M117" s="3">
        <v>3</v>
      </c>
      <c r="N117" s="3" t="s">
        <v>283</v>
      </c>
      <c r="O117" s="3">
        <v>5</v>
      </c>
      <c r="P117" s="3">
        <v>0</v>
      </c>
      <c r="R117" s="3">
        <v>1</v>
      </c>
      <c r="S117" s="3" t="b">
        <v>0</v>
      </c>
      <c r="T117" s="3">
        <f t="shared" si="3"/>
        <v>0</v>
      </c>
      <c r="U117" s="6">
        <f t="shared" si="4"/>
        <v>0</v>
      </c>
      <c r="V117" s="3">
        <f t="shared" si="5"/>
        <v>5</v>
      </c>
    </row>
    <row r="118" spans="1:22" ht="15" customHeight="1">
      <c r="A118" s="3">
        <v>85</v>
      </c>
      <c r="B118" s="3">
        <v>4</v>
      </c>
      <c r="C118" s="3">
        <v>2</v>
      </c>
      <c r="D118" s="3" t="s">
        <v>566</v>
      </c>
      <c r="E118" s="3">
        <v>17</v>
      </c>
      <c r="F118" s="3">
        <v>1</v>
      </c>
      <c r="G118" s="3" t="s">
        <v>567</v>
      </c>
      <c r="H118" s="3">
        <v>5</v>
      </c>
      <c r="J118" s="3" t="s">
        <v>90</v>
      </c>
      <c r="K118" s="3">
        <v>0</v>
      </c>
      <c r="L118" s="3">
        <v>314</v>
      </c>
      <c r="M118" s="3">
        <v>1</v>
      </c>
      <c r="N118" s="3" t="s">
        <v>801</v>
      </c>
      <c r="O118" s="3">
        <v>3</v>
      </c>
      <c r="P118" s="3">
        <v>0</v>
      </c>
      <c r="R118" s="3">
        <v>1</v>
      </c>
      <c r="S118" s="3" t="b">
        <v>0</v>
      </c>
      <c r="T118" s="3">
        <f t="shared" si="3"/>
        <v>0</v>
      </c>
      <c r="U118" s="6">
        <f t="shared" si="4"/>
        <v>0</v>
      </c>
      <c r="V118" s="3">
        <f t="shared" si="5"/>
        <v>3</v>
      </c>
    </row>
    <row r="119" spans="1:22" ht="15" customHeight="1">
      <c r="A119" s="3">
        <v>85</v>
      </c>
      <c r="B119" s="3">
        <v>4</v>
      </c>
      <c r="C119" s="3">
        <v>2</v>
      </c>
      <c r="D119" s="3" t="s">
        <v>566</v>
      </c>
      <c r="E119" s="3">
        <v>17</v>
      </c>
      <c r="F119" s="3">
        <v>1</v>
      </c>
      <c r="G119" s="3" t="s">
        <v>567</v>
      </c>
      <c r="H119" s="3">
        <v>5</v>
      </c>
      <c r="J119" s="3" t="s">
        <v>90</v>
      </c>
      <c r="K119" s="3">
        <v>0</v>
      </c>
      <c r="L119" s="3">
        <v>315</v>
      </c>
      <c r="M119" s="3">
        <v>2</v>
      </c>
      <c r="N119" s="3" t="s">
        <v>802</v>
      </c>
      <c r="O119" s="3">
        <v>1</v>
      </c>
      <c r="P119" s="3">
        <v>0</v>
      </c>
      <c r="R119" s="3">
        <v>0</v>
      </c>
      <c r="S119" s="3" t="b">
        <v>0</v>
      </c>
      <c r="T119" s="3">
        <f t="shared" si="3"/>
        <v>0</v>
      </c>
      <c r="U119" s="6">
        <f t="shared" si="4"/>
        <v>0</v>
      </c>
      <c r="V119" s="3">
        <f t="shared" si="5"/>
        <v>0</v>
      </c>
    </row>
    <row r="120" spans="1:22" ht="15" customHeight="1">
      <c r="A120" s="3">
        <v>85</v>
      </c>
      <c r="B120" s="3">
        <v>4</v>
      </c>
      <c r="C120" s="3">
        <v>2</v>
      </c>
      <c r="D120" s="3" t="s">
        <v>566</v>
      </c>
      <c r="E120" s="3">
        <v>17</v>
      </c>
      <c r="F120" s="3">
        <v>1</v>
      </c>
      <c r="G120" s="3" t="s">
        <v>567</v>
      </c>
      <c r="H120" s="3">
        <v>5</v>
      </c>
      <c r="J120" s="3" t="s">
        <v>90</v>
      </c>
      <c r="K120" s="3">
        <v>0</v>
      </c>
      <c r="L120" s="3">
        <v>316</v>
      </c>
      <c r="M120" s="3">
        <v>3</v>
      </c>
      <c r="N120" s="3" t="s">
        <v>284</v>
      </c>
      <c r="O120" s="3">
        <v>3</v>
      </c>
      <c r="P120" s="3">
        <v>0</v>
      </c>
      <c r="R120" s="3">
        <v>0</v>
      </c>
      <c r="S120" s="3" t="b">
        <v>0</v>
      </c>
      <c r="T120" s="3">
        <f t="shared" si="3"/>
        <v>0</v>
      </c>
      <c r="U120" s="6">
        <f t="shared" si="4"/>
        <v>0</v>
      </c>
      <c r="V120" s="3">
        <f t="shared" si="5"/>
        <v>0</v>
      </c>
    </row>
    <row r="121" spans="1:22" ht="15" customHeight="1">
      <c r="A121" s="3">
        <v>86</v>
      </c>
      <c r="B121" s="3">
        <v>4</v>
      </c>
      <c r="C121" s="3">
        <v>2</v>
      </c>
      <c r="D121" s="3" t="s">
        <v>566</v>
      </c>
      <c r="E121" s="3">
        <v>18</v>
      </c>
      <c r="F121" s="3">
        <v>2</v>
      </c>
      <c r="G121" s="3" t="s">
        <v>285</v>
      </c>
      <c r="H121" s="3">
        <v>1</v>
      </c>
      <c r="J121" s="3" t="s">
        <v>286</v>
      </c>
      <c r="K121" s="3">
        <v>0</v>
      </c>
      <c r="L121" s="3">
        <v>317</v>
      </c>
      <c r="M121" s="3">
        <v>1</v>
      </c>
      <c r="N121" s="3" t="s">
        <v>287</v>
      </c>
      <c r="O121" s="3">
        <v>1</v>
      </c>
      <c r="P121" s="3">
        <v>0</v>
      </c>
      <c r="R121" s="3">
        <v>0</v>
      </c>
      <c r="S121" s="3" t="b">
        <v>0</v>
      </c>
      <c r="T121" s="3">
        <f t="shared" si="3"/>
        <v>0</v>
      </c>
      <c r="U121" s="6">
        <f t="shared" si="4"/>
        <v>0</v>
      </c>
      <c r="V121" s="3">
        <f t="shared" si="5"/>
        <v>0</v>
      </c>
    </row>
    <row r="122" spans="1:22" ht="15" customHeight="1">
      <c r="A122" s="3">
        <v>86</v>
      </c>
      <c r="B122" s="3">
        <v>4</v>
      </c>
      <c r="C122" s="3">
        <v>2</v>
      </c>
      <c r="D122" s="3" t="s">
        <v>566</v>
      </c>
      <c r="E122" s="3">
        <v>18</v>
      </c>
      <c r="F122" s="3">
        <v>2</v>
      </c>
      <c r="G122" s="3" t="s">
        <v>285</v>
      </c>
      <c r="H122" s="3">
        <v>1</v>
      </c>
      <c r="J122" s="3" t="s">
        <v>286</v>
      </c>
      <c r="K122" s="3">
        <v>0</v>
      </c>
      <c r="L122" s="3">
        <v>318</v>
      </c>
      <c r="M122" s="3">
        <v>2</v>
      </c>
      <c r="N122" s="3" t="s">
        <v>288</v>
      </c>
      <c r="O122" s="3">
        <v>3</v>
      </c>
      <c r="P122" s="3">
        <v>0</v>
      </c>
      <c r="Q122" s="10"/>
      <c r="R122" s="3">
        <v>0</v>
      </c>
      <c r="S122" s="3" t="b">
        <v>0</v>
      </c>
      <c r="T122" s="3">
        <f t="shared" si="3"/>
        <v>0</v>
      </c>
      <c r="U122" s="6">
        <f t="shared" si="4"/>
        <v>0</v>
      </c>
      <c r="V122" s="3">
        <f t="shared" si="5"/>
        <v>0</v>
      </c>
    </row>
    <row r="123" spans="1:22" ht="15" customHeight="1">
      <c r="A123" s="3">
        <v>86</v>
      </c>
      <c r="B123" s="3">
        <v>4</v>
      </c>
      <c r="C123" s="3">
        <v>2</v>
      </c>
      <c r="D123" s="3" t="s">
        <v>566</v>
      </c>
      <c r="E123" s="3">
        <v>18</v>
      </c>
      <c r="F123" s="3">
        <v>2</v>
      </c>
      <c r="G123" s="3" t="s">
        <v>285</v>
      </c>
      <c r="H123" s="3">
        <v>1</v>
      </c>
      <c r="J123" s="3" t="s">
        <v>286</v>
      </c>
      <c r="K123" s="3">
        <v>0</v>
      </c>
      <c r="L123" s="3">
        <v>319</v>
      </c>
      <c r="M123" s="3">
        <v>3</v>
      </c>
      <c r="N123" s="3" t="s">
        <v>289</v>
      </c>
      <c r="O123" s="3">
        <v>5</v>
      </c>
      <c r="P123" s="3">
        <v>0</v>
      </c>
      <c r="Q123" s="10"/>
      <c r="R123" s="3">
        <v>1</v>
      </c>
      <c r="S123" s="3" t="b">
        <v>0</v>
      </c>
      <c r="T123" s="3">
        <f t="shared" si="3"/>
        <v>0</v>
      </c>
      <c r="U123" s="6">
        <f t="shared" si="4"/>
        <v>0</v>
      </c>
      <c r="V123" s="3">
        <f t="shared" si="5"/>
        <v>5</v>
      </c>
    </row>
    <row r="124" spans="1:22" ht="15" customHeight="1">
      <c r="A124" s="3">
        <v>86</v>
      </c>
      <c r="B124" s="3">
        <v>4</v>
      </c>
      <c r="C124" s="3">
        <v>2</v>
      </c>
      <c r="D124" s="3" t="s">
        <v>566</v>
      </c>
      <c r="E124" s="3">
        <v>18</v>
      </c>
      <c r="F124" s="3">
        <v>2</v>
      </c>
      <c r="G124" s="3" t="s">
        <v>285</v>
      </c>
      <c r="H124" s="3">
        <v>1</v>
      </c>
      <c r="J124" s="3" t="s">
        <v>286</v>
      </c>
      <c r="K124" s="3">
        <v>0</v>
      </c>
      <c r="L124" s="3">
        <v>320</v>
      </c>
      <c r="M124" s="3">
        <v>4</v>
      </c>
      <c r="N124" s="3" t="s">
        <v>290</v>
      </c>
      <c r="O124" s="3">
        <v>2</v>
      </c>
      <c r="P124" s="3">
        <v>0</v>
      </c>
      <c r="Q124" s="10"/>
      <c r="R124" s="3">
        <v>0</v>
      </c>
      <c r="S124" s="3" t="b">
        <v>0</v>
      </c>
      <c r="T124" s="3">
        <f t="shared" si="3"/>
        <v>0</v>
      </c>
      <c r="U124" s="6">
        <f t="shared" si="4"/>
        <v>0</v>
      </c>
      <c r="V124" s="3">
        <f t="shared" si="5"/>
        <v>0</v>
      </c>
    </row>
    <row r="125" spans="1:22" ht="15" customHeight="1">
      <c r="A125" s="3">
        <v>87</v>
      </c>
      <c r="B125" s="3">
        <v>4</v>
      </c>
      <c r="C125" s="3">
        <v>2</v>
      </c>
      <c r="D125" s="3" t="s">
        <v>566</v>
      </c>
      <c r="E125" s="3">
        <v>18</v>
      </c>
      <c r="F125" s="3">
        <v>2</v>
      </c>
      <c r="G125" s="3" t="s">
        <v>285</v>
      </c>
      <c r="H125" s="3">
        <v>2</v>
      </c>
      <c r="J125" s="3" t="s">
        <v>291</v>
      </c>
      <c r="K125" s="3">
        <v>0</v>
      </c>
      <c r="L125" s="3">
        <v>321</v>
      </c>
      <c r="M125" s="3">
        <v>1</v>
      </c>
      <c r="N125" s="3" t="s">
        <v>801</v>
      </c>
      <c r="O125" s="3">
        <v>4</v>
      </c>
      <c r="P125" s="3">
        <v>1</v>
      </c>
      <c r="Q125" s="10" t="s">
        <v>351</v>
      </c>
      <c r="R125" s="3">
        <v>1</v>
      </c>
      <c r="S125" s="3" t="b">
        <v>0</v>
      </c>
      <c r="T125" s="3">
        <f t="shared" si="3"/>
        <v>0</v>
      </c>
      <c r="U125" s="6">
        <f t="shared" si="4"/>
        <v>0</v>
      </c>
      <c r="V125" s="3">
        <f t="shared" si="5"/>
        <v>4</v>
      </c>
    </row>
    <row r="126" spans="1:22" ht="15" customHeight="1">
      <c r="A126" s="3">
        <v>87</v>
      </c>
      <c r="B126" s="3">
        <v>4</v>
      </c>
      <c r="C126" s="3">
        <v>2</v>
      </c>
      <c r="D126" s="3" t="s">
        <v>566</v>
      </c>
      <c r="E126" s="3">
        <v>18</v>
      </c>
      <c r="F126" s="3">
        <v>2</v>
      </c>
      <c r="G126" s="3" t="s">
        <v>285</v>
      </c>
      <c r="H126" s="3">
        <v>2</v>
      </c>
      <c r="J126" s="3" t="s">
        <v>291</v>
      </c>
      <c r="K126" s="3">
        <v>0</v>
      </c>
      <c r="L126" s="3">
        <v>322</v>
      </c>
      <c r="M126" s="3">
        <v>2</v>
      </c>
      <c r="N126" s="3" t="s">
        <v>802</v>
      </c>
      <c r="O126" s="3">
        <v>2</v>
      </c>
      <c r="P126" s="3">
        <v>1</v>
      </c>
      <c r="Q126" s="10" t="s">
        <v>352</v>
      </c>
      <c r="R126" s="3">
        <v>0</v>
      </c>
      <c r="S126" s="3" t="b">
        <v>0</v>
      </c>
      <c r="T126" s="3">
        <f t="shared" si="3"/>
        <v>0</v>
      </c>
      <c r="U126" s="6">
        <f t="shared" si="4"/>
        <v>0</v>
      </c>
      <c r="V126" s="3">
        <f t="shared" si="5"/>
        <v>0</v>
      </c>
    </row>
    <row r="127" spans="1:22" ht="15" customHeight="1">
      <c r="A127" s="3">
        <v>88</v>
      </c>
      <c r="B127" s="3">
        <v>4</v>
      </c>
      <c r="C127" s="3">
        <v>2</v>
      </c>
      <c r="D127" s="3" t="s">
        <v>566</v>
      </c>
      <c r="E127" s="3">
        <v>18</v>
      </c>
      <c r="F127" s="3">
        <v>2</v>
      </c>
      <c r="G127" s="3" t="s">
        <v>285</v>
      </c>
      <c r="H127" s="3">
        <v>3</v>
      </c>
      <c r="J127" s="3" t="s">
        <v>292</v>
      </c>
      <c r="K127" s="3">
        <v>0</v>
      </c>
      <c r="L127" s="3">
        <v>323</v>
      </c>
      <c r="M127" s="3">
        <v>1</v>
      </c>
      <c r="N127" s="3" t="s">
        <v>295</v>
      </c>
      <c r="O127" s="3">
        <v>2</v>
      </c>
      <c r="P127" s="3">
        <v>1</v>
      </c>
      <c r="Q127" s="10" t="s">
        <v>353</v>
      </c>
      <c r="R127" s="3">
        <v>0</v>
      </c>
      <c r="S127" s="3" t="b">
        <v>0</v>
      </c>
      <c r="T127" s="3">
        <f t="shared" si="3"/>
        <v>0</v>
      </c>
      <c r="U127" s="6">
        <f t="shared" si="4"/>
        <v>0</v>
      </c>
      <c r="V127" s="3">
        <f t="shared" si="5"/>
        <v>0</v>
      </c>
    </row>
    <row r="128" spans="1:22" ht="15" customHeight="1">
      <c r="A128" s="3">
        <v>88</v>
      </c>
      <c r="B128" s="3">
        <v>4</v>
      </c>
      <c r="C128" s="3">
        <v>2</v>
      </c>
      <c r="D128" s="3" t="s">
        <v>566</v>
      </c>
      <c r="E128" s="3">
        <v>18</v>
      </c>
      <c r="F128" s="3">
        <v>2</v>
      </c>
      <c r="G128" s="3" t="s">
        <v>285</v>
      </c>
      <c r="H128" s="3">
        <v>3</v>
      </c>
      <c r="J128" s="3" t="s">
        <v>292</v>
      </c>
      <c r="K128" s="3">
        <v>0</v>
      </c>
      <c r="L128" s="3">
        <v>324</v>
      </c>
      <c r="M128" s="3">
        <v>2</v>
      </c>
      <c r="N128" s="3" t="s">
        <v>293</v>
      </c>
      <c r="O128" s="3">
        <v>4</v>
      </c>
      <c r="P128" s="3">
        <v>0</v>
      </c>
      <c r="R128" s="3">
        <v>1</v>
      </c>
      <c r="S128" s="3" t="b">
        <v>0</v>
      </c>
      <c r="T128" s="3">
        <f t="shared" si="3"/>
        <v>0</v>
      </c>
      <c r="U128" s="6">
        <f t="shared" si="4"/>
        <v>0</v>
      </c>
      <c r="V128" s="3">
        <f t="shared" si="5"/>
        <v>4</v>
      </c>
    </row>
    <row r="129" spans="1:22" ht="15" customHeight="1">
      <c r="A129" s="3">
        <v>88</v>
      </c>
      <c r="B129" s="3">
        <v>4</v>
      </c>
      <c r="C129" s="3">
        <v>2</v>
      </c>
      <c r="D129" s="3" t="s">
        <v>566</v>
      </c>
      <c r="E129" s="3">
        <v>18</v>
      </c>
      <c r="F129" s="3">
        <v>2</v>
      </c>
      <c r="G129" s="3" t="s">
        <v>285</v>
      </c>
      <c r="H129" s="3">
        <v>3</v>
      </c>
      <c r="J129" s="3" t="s">
        <v>292</v>
      </c>
      <c r="K129" s="3">
        <v>0</v>
      </c>
      <c r="L129" s="3">
        <v>325</v>
      </c>
      <c r="M129" s="3">
        <v>3</v>
      </c>
      <c r="N129" s="3" t="s">
        <v>294</v>
      </c>
      <c r="O129" s="3">
        <v>4</v>
      </c>
      <c r="P129" s="3">
        <v>0</v>
      </c>
      <c r="R129" s="3">
        <v>0</v>
      </c>
      <c r="S129" s="3" t="b">
        <v>0</v>
      </c>
      <c r="T129" s="3">
        <f t="shared" si="3"/>
        <v>0</v>
      </c>
      <c r="U129" s="6">
        <f t="shared" si="4"/>
        <v>0</v>
      </c>
      <c r="V129" s="3">
        <f t="shared" si="5"/>
        <v>0</v>
      </c>
    </row>
    <row r="130" spans="1:22" ht="15" customHeight="1">
      <c r="A130" s="3">
        <v>89</v>
      </c>
      <c r="B130" s="3">
        <v>4</v>
      </c>
      <c r="C130" s="3">
        <v>2</v>
      </c>
      <c r="D130" s="3" t="s">
        <v>566</v>
      </c>
      <c r="E130" s="3">
        <v>18</v>
      </c>
      <c r="F130" s="3">
        <v>2</v>
      </c>
      <c r="G130" s="3" t="s">
        <v>285</v>
      </c>
      <c r="H130" s="3">
        <v>4</v>
      </c>
      <c r="J130" s="3" t="s">
        <v>296</v>
      </c>
      <c r="K130" s="3">
        <v>0</v>
      </c>
      <c r="L130" s="3">
        <v>326</v>
      </c>
      <c r="M130" s="3">
        <v>1</v>
      </c>
      <c r="N130" s="3" t="s">
        <v>300</v>
      </c>
      <c r="O130" s="3">
        <v>5</v>
      </c>
      <c r="P130" s="3">
        <v>0</v>
      </c>
      <c r="R130" s="3">
        <v>1</v>
      </c>
      <c r="S130" s="3" t="b">
        <v>0</v>
      </c>
      <c r="T130" s="3">
        <f t="shared" si="3"/>
        <v>0</v>
      </c>
      <c r="U130" s="6">
        <f t="shared" si="4"/>
        <v>0</v>
      </c>
      <c r="V130" s="3">
        <f t="shared" si="5"/>
        <v>5</v>
      </c>
    </row>
    <row r="131" spans="1:22" ht="15" customHeight="1">
      <c r="A131" s="3">
        <v>89</v>
      </c>
      <c r="B131" s="3">
        <v>4</v>
      </c>
      <c r="C131" s="3">
        <v>2</v>
      </c>
      <c r="D131" s="3" t="s">
        <v>566</v>
      </c>
      <c r="E131" s="3">
        <v>18</v>
      </c>
      <c r="F131" s="3">
        <v>2</v>
      </c>
      <c r="G131" s="3" t="s">
        <v>285</v>
      </c>
      <c r="H131" s="3">
        <v>4</v>
      </c>
      <c r="J131" s="3" t="s">
        <v>296</v>
      </c>
      <c r="K131" s="3">
        <v>0</v>
      </c>
      <c r="L131" s="3">
        <v>327</v>
      </c>
      <c r="M131" s="3">
        <v>2</v>
      </c>
      <c r="N131" s="3" t="s">
        <v>297</v>
      </c>
      <c r="O131" s="3">
        <v>2</v>
      </c>
      <c r="P131" s="3">
        <v>0</v>
      </c>
      <c r="R131" s="3">
        <v>0</v>
      </c>
      <c r="S131" s="3" t="b">
        <v>0</v>
      </c>
      <c r="T131" s="3">
        <f aca="true" t="shared" si="6" ref="T131:T194">IF(S131=TRUE,1,0)</f>
        <v>0</v>
      </c>
      <c r="U131" s="6">
        <f aca="true" t="shared" si="7" ref="U131:U194">IF(S131=TRUE,O131,0)</f>
        <v>0</v>
      </c>
      <c r="V131" s="3">
        <f aca="true" t="shared" si="8" ref="V131:V194">R131*O131</f>
        <v>0</v>
      </c>
    </row>
    <row r="132" spans="1:22" ht="15" customHeight="1">
      <c r="A132" s="3">
        <v>89</v>
      </c>
      <c r="B132" s="3">
        <v>4</v>
      </c>
      <c r="C132" s="3">
        <v>2</v>
      </c>
      <c r="D132" s="3" t="s">
        <v>566</v>
      </c>
      <c r="E132" s="3">
        <v>18</v>
      </c>
      <c r="F132" s="3">
        <v>2</v>
      </c>
      <c r="G132" s="3" t="s">
        <v>285</v>
      </c>
      <c r="H132" s="3">
        <v>4</v>
      </c>
      <c r="J132" s="3" t="s">
        <v>296</v>
      </c>
      <c r="K132" s="3">
        <v>0</v>
      </c>
      <c r="L132" s="3">
        <v>328</v>
      </c>
      <c r="M132" s="3">
        <v>3</v>
      </c>
      <c r="N132" s="3" t="s">
        <v>298</v>
      </c>
      <c r="O132" s="3">
        <v>4</v>
      </c>
      <c r="P132" s="3">
        <v>0</v>
      </c>
      <c r="Q132" s="10"/>
      <c r="R132" s="3">
        <v>0</v>
      </c>
      <c r="S132" s="3" t="b">
        <v>0</v>
      </c>
      <c r="T132" s="3">
        <f t="shared" si="6"/>
        <v>0</v>
      </c>
      <c r="U132" s="6">
        <f t="shared" si="7"/>
        <v>0</v>
      </c>
      <c r="V132" s="3">
        <f t="shared" si="8"/>
        <v>0</v>
      </c>
    </row>
    <row r="133" spans="1:22" ht="15" customHeight="1">
      <c r="A133" s="3">
        <v>89</v>
      </c>
      <c r="B133" s="3">
        <v>4</v>
      </c>
      <c r="C133" s="3">
        <v>2</v>
      </c>
      <c r="D133" s="3" t="s">
        <v>566</v>
      </c>
      <c r="E133" s="3">
        <v>18</v>
      </c>
      <c r="F133" s="3">
        <v>2</v>
      </c>
      <c r="G133" s="3" t="s">
        <v>285</v>
      </c>
      <c r="H133" s="3">
        <v>4</v>
      </c>
      <c r="J133" s="3" t="s">
        <v>296</v>
      </c>
      <c r="K133" s="3">
        <v>0</v>
      </c>
      <c r="L133" s="3">
        <v>329</v>
      </c>
      <c r="M133" s="3">
        <v>4</v>
      </c>
      <c r="N133" s="3" t="s">
        <v>299</v>
      </c>
      <c r="O133" s="3">
        <v>1</v>
      </c>
      <c r="P133" s="3">
        <v>0</v>
      </c>
      <c r="Q133" s="10"/>
      <c r="R133" s="3">
        <v>0</v>
      </c>
      <c r="S133" s="3" t="b">
        <v>0</v>
      </c>
      <c r="T133" s="3">
        <f t="shared" si="6"/>
        <v>0</v>
      </c>
      <c r="U133" s="6">
        <f t="shared" si="7"/>
        <v>0</v>
      </c>
      <c r="V133" s="3">
        <f t="shared" si="8"/>
        <v>0</v>
      </c>
    </row>
    <row r="134" spans="1:22" ht="15" customHeight="1">
      <c r="A134" s="3">
        <v>90</v>
      </c>
      <c r="B134" s="3">
        <v>4</v>
      </c>
      <c r="C134" s="3">
        <v>2</v>
      </c>
      <c r="D134" s="3" t="s">
        <v>566</v>
      </c>
      <c r="E134" s="3">
        <v>18</v>
      </c>
      <c r="F134" s="3">
        <v>2</v>
      </c>
      <c r="G134" s="3" t="s">
        <v>285</v>
      </c>
      <c r="H134" s="3">
        <v>5</v>
      </c>
      <c r="J134" s="3" t="s">
        <v>301</v>
      </c>
      <c r="K134" s="3">
        <v>0</v>
      </c>
      <c r="L134" s="3">
        <v>330</v>
      </c>
      <c r="M134" s="3">
        <v>1</v>
      </c>
      <c r="N134" s="3" t="s">
        <v>302</v>
      </c>
      <c r="O134" s="3">
        <v>5</v>
      </c>
      <c r="P134" s="3">
        <v>0</v>
      </c>
      <c r="R134" s="3">
        <v>1</v>
      </c>
      <c r="S134" s="3" t="b">
        <v>0</v>
      </c>
      <c r="T134" s="3">
        <f t="shared" si="6"/>
        <v>0</v>
      </c>
      <c r="U134" s="6">
        <f t="shared" si="7"/>
        <v>0</v>
      </c>
      <c r="V134" s="3">
        <f t="shared" si="8"/>
        <v>5</v>
      </c>
    </row>
    <row r="135" spans="1:22" ht="15" customHeight="1">
      <c r="A135" s="3">
        <v>90</v>
      </c>
      <c r="B135" s="3">
        <v>4</v>
      </c>
      <c r="C135" s="3">
        <v>2</v>
      </c>
      <c r="D135" s="3" t="s">
        <v>566</v>
      </c>
      <c r="E135" s="3">
        <v>18</v>
      </c>
      <c r="F135" s="3">
        <v>2</v>
      </c>
      <c r="G135" s="3" t="s">
        <v>285</v>
      </c>
      <c r="H135" s="3">
        <v>5</v>
      </c>
      <c r="J135" s="3" t="s">
        <v>301</v>
      </c>
      <c r="K135" s="3">
        <v>0</v>
      </c>
      <c r="L135" s="3">
        <v>331</v>
      </c>
      <c r="M135" s="3">
        <v>2</v>
      </c>
      <c r="N135" s="3" t="s">
        <v>303</v>
      </c>
      <c r="O135" s="3">
        <v>3</v>
      </c>
      <c r="P135" s="3">
        <v>1</v>
      </c>
      <c r="Q135" s="10" t="s">
        <v>354</v>
      </c>
      <c r="R135" s="3">
        <v>0</v>
      </c>
      <c r="S135" s="3" t="b">
        <v>0</v>
      </c>
      <c r="T135" s="3">
        <f t="shared" si="6"/>
        <v>0</v>
      </c>
      <c r="U135" s="6">
        <f t="shared" si="7"/>
        <v>0</v>
      </c>
      <c r="V135" s="3">
        <f t="shared" si="8"/>
        <v>0</v>
      </c>
    </row>
    <row r="136" spans="1:22" ht="15" customHeight="1">
      <c r="A136" s="3">
        <v>90</v>
      </c>
      <c r="B136" s="3">
        <v>4</v>
      </c>
      <c r="C136" s="3">
        <v>2</v>
      </c>
      <c r="D136" s="3" t="s">
        <v>566</v>
      </c>
      <c r="E136" s="3">
        <v>18</v>
      </c>
      <c r="F136" s="3">
        <v>2</v>
      </c>
      <c r="G136" s="3" t="s">
        <v>285</v>
      </c>
      <c r="H136" s="3">
        <v>5</v>
      </c>
      <c r="J136" s="3" t="s">
        <v>301</v>
      </c>
      <c r="K136" s="3">
        <v>0</v>
      </c>
      <c r="L136" s="3">
        <v>332</v>
      </c>
      <c r="M136" s="3">
        <v>3</v>
      </c>
      <c r="N136" s="3" t="s">
        <v>304</v>
      </c>
      <c r="O136" s="3">
        <v>1</v>
      </c>
      <c r="P136" s="3">
        <v>1</v>
      </c>
      <c r="Q136" s="10" t="s">
        <v>355</v>
      </c>
      <c r="R136" s="3">
        <v>0</v>
      </c>
      <c r="S136" s="3" t="b">
        <v>0</v>
      </c>
      <c r="T136" s="3">
        <f t="shared" si="6"/>
        <v>0</v>
      </c>
      <c r="U136" s="6">
        <f t="shared" si="7"/>
        <v>0</v>
      </c>
      <c r="V136" s="3">
        <f t="shared" si="8"/>
        <v>0</v>
      </c>
    </row>
    <row r="137" spans="1:22" ht="15" customHeight="1">
      <c r="A137" s="3">
        <v>91</v>
      </c>
      <c r="B137" s="3">
        <v>4</v>
      </c>
      <c r="C137" s="3">
        <v>2</v>
      </c>
      <c r="D137" s="3" t="s">
        <v>566</v>
      </c>
      <c r="E137" s="3">
        <v>19</v>
      </c>
      <c r="F137" s="3">
        <v>3</v>
      </c>
      <c r="G137" s="3" t="s">
        <v>305</v>
      </c>
      <c r="H137" s="3">
        <v>1</v>
      </c>
      <c r="J137" s="3" t="s">
        <v>306</v>
      </c>
      <c r="K137" s="3">
        <v>0</v>
      </c>
      <c r="L137" s="3">
        <v>352</v>
      </c>
      <c r="M137" s="3">
        <v>1</v>
      </c>
      <c r="N137" s="3" t="s">
        <v>802</v>
      </c>
      <c r="O137" s="3">
        <v>0</v>
      </c>
      <c r="P137" s="3">
        <v>1</v>
      </c>
      <c r="Q137" s="3" t="s">
        <v>356</v>
      </c>
      <c r="R137" s="3">
        <v>0</v>
      </c>
      <c r="S137" s="3" t="b">
        <v>0</v>
      </c>
      <c r="T137" s="3">
        <f t="shared" si="6"/>
        <v>0</v>
      </c>
      <c r="U137" s="6">
        <f t="shared" si="7"/>
        <v>0</v>
      </c>
      <c r="V137" s="3">
        <f t="shared" si="8"/>
        <v>0</v>
      </c>
    </row>
    <row r="138" spans="1:22" ht="15" customHeight="1">
      <c r="A138" s="3">
        <v>91</v>
      </c>
      <c r="B138" s="3">
        <v>4</v>
      </c>
      <c r="C138" s="3">
        <v>2</v>
      </c>
      <c r="D138" s="3" t="s">
        <v>566</v>
      </c>
      <c r="E138" s="3">
        <v>19</v>
      </c>
      <c r="F138" s="3">
        <v>3</v>
      </c>
      <c r="G138" s="3" t="s">
        <v>305</v>
      </c>
      <c r="H138" s="3">
        <v>1</v>
      </c>
      <c r="J138" s="3" t="s">
        <v>306</v>
      </c>
      <c r="K138" s="3">
        <v>0</v>
      </c>
      <c r="L138" s="3">
        <v>353</v>
      </c>
      <c r="M138" s="3">
        <v>2</v>
      </c>
      <c r="N138" s="3" t="s">
        <v>307</v>
      </c>
      <c r="O138" s="3">
        <v>2</v>
      </c>
      <c r="P138" s="3">
        <v>0</v>
      </c>
      <c r="R138" s="3">
        <v>0</v>
      </c>
      <c r="S138" s="3" t="b">
        <v>0</v>
      </c>
      <c r="T138" s="3">
        <f t="shared" si="6"/>
        <v>0</v>
      </c>
      <c r="U138" s="6">
        <f t="shared" si="7"/>
        <v>0</v>
      </c>
      <c r="V138" s="3">
        <f t="shared" si="8"/>
        <v>0</v>
      </c>
    </row>
    <row r="139" spans="1:22" ht="15" customHeight="1">
      <c r="A139" s="3">
        <v>91</v>
      </c>
      <c r="B139" s="3">
        <v>4</v>
      </c>
      <c r="C139" s="3">
        <v>2</v>
      </c>
      <c r="D139" s="3" t="s">
        <v>566</v>
      </c>
      <c r="E139" s="3">
        <v>19</v>
      </c>
      <c r="F139" s="3">
        <v>3</v>
      </c>
      <c r="G139" s="3" t="s">
        <v>305</v>
      </c>
      <c r="H139" s="3">
        <v>1</v>
      </c>
      <c r="J139" s="3" t="s">
        <v>306</v>
      </c>
      <c r="K139" s="3">
        <v>0</v>
      </c>
      <c r="L139" s="3">
        <v>354</v>
      </c>
      <c r="M139" s="3">
        <v>3</v>
      </c>
      <c r="N139" s="3" t="s">
        <v>801</v>
      </c>
      <c r="O139" s="3">
        <v>5</v>
      </c>
      <c r="P139" s="3">
        <v>0</v>
      </c>
      <c r="R139" s="3">
        <v>1</v>
      </c>
      <c r="S139" s="3" t="b">
        <v>0</v>
      </c>
      <c r="T139" s="3">
        <f t="shared" si="6"/>
        <v>0</v>
      </c>
      <c r="U139" s="6">
        <f t="shared" si="7"/>
        <v>0</v>
      </c>
      <c r="V139" s="3">
        <f t="shared" si="8"/>
        <v>5</v>
      </c>
    </row>
    <row r="140" spans="1:22" ht="15" customHeight="1">
      <c r="A140" s="3">
        <v>91</v>
      </c>
      <c r="B140" s="3">
        <v>4</v>
      </c>
      <c r="C140" s="3">
        <v>2</v>
      </c>
      <c r="D140" s="3" t="s">
        <v>566</v>
      </c>
      <c r="E140" s="3">
        <v>19</v>
      </c>
      <c r="F140" s="3">
        <v>3</v>
      </c>
      <c r="G140" s="3" t="s">
        <v>305</v>
      </c>
      <c r="H140" s="3">
        <v>1</v>
      </c>
      <c r="J140" s="3" t="s">
        <v>306</v>
      </c>
      <c r="K140" s="3">
        <v>0</v>
      </c>
      <c r="L140" s="3">
        <v>355</v>
      </c>
      <c r="M140" s="3">
        <v>4</v>
      </c>
      <c r="N140" s="3" t="s">
        <v>42</v>
      </c>
      <c r="O140" s="3">
        <v>0</v>
      </c>
      <c r="P140" s="3">
        <v>1</v>
      </c>
      <c r="Q140" s="3" t="s">
        <v>356</v>
      </c>
      <c r="R140" s="3">
        <v>0</v>
      </c>
      <c r="S140" s="3" t="b">
        <v>0</v>
      </c>
      <c r="T140" s="3">
        <f t="shared" si="6"/>
        <v>0</v>
      </c>
      <c r="U140" s="6">
        <f t="shared" si="7"/>
        <v>0</v>
      </c>
      <c r="V140" s="3">
        <f t="shared" si="8"/>
        <v>0</v>
      </c>
    </row>
    <row r="141" spans="1:22" ht="15" customHeight="1">
      <c r="A141" s="3">
        <v>92</v>
      </c>
      <c r="B141" s="3">
        <v>4</v>
      </c>
      <c r="C141" s="3">
        <v>2</v>
      </c>
      <c r="D141" s="3" t="s">
        <v>566</v>
      </c>
      <c r="E141" s="3">
        <v>19</v>
      </c>
      <c r="F141" s="3">
        <v>3</v>
      </c>
      <c r="G141" s="3" t="s">
        <v>305</v>
      </c>
      <c r="H141" s="3">
        <v>2</v>
      </c>
      <c r="J141" s="3" t="s">
        <v>308</v>
      </c>
      <c r="K141" s="3">
        <v>0</v>
      </c>
      <c r="L141" s="3">
        <v>356</v>
      </c>
      <c r="M141" s="3">
        <v>1</v>
      </c>
      <c r="N141" s="3" t="s">
        <v>309</v>
      </c>
      <c r="O141" s="3">
        <v>0</v>
      </c>
      <c r="P141" s="3">
        <v>0</v>
      </c>
      <c r="R141" s="3">
        <v>0</v>
      </c>
      <c r="S141" s="3" t="b">
        <v>0</v>
      </c>
      <c r="T141" s="3">
        <f t="shared" si="6"/>
        <v>0</v>
      </c>
      <c r="U141" s="6">
        <f t="shared" si="7"/>
        <v>0</v>
      </c>
      <c r="V141" s="3">
        <f t="shared" si="8"/>
        <v>0</v>
      </c>
    </row>
    <row r="142" spans="1:22" ht="15" customHeight="1">
      <c r="A142" s="3">
        <v>92</v>
      </c>
      <c r="B142" s="3">
        <v>4</v>
      </c>
      <c r="C142" s="3">
        <v>2</v>
      </c>
      <c r="D142" s="3" t="s">
        <v>566</v>
      </c>
      <c r="E142" s="3">
        <v>19</v>
      </c>
      <c r="F142" s="3">
        <v>3</v>
      </c>
      <c r="G142" s="3" t="s">
        <v>305</v>
      </c>
      <c r="H142" s="3">
        <v>2</v>
      </c>
      <c r="J142" s="3" t="s">
        <v>308</v>
      </c>
      <c r="K142" s="3">
        <v>0</v>
      </c>
      <c r="L142" s="3">
        <v>357</v>
      </c>
      <c r="M142" s="3">
        <v>2</v>
      </c>
      <c r="N142" s="3" t="s">
        <v>313</v>
      </c>
      <c r="O142" s="3">
        <v>1</v>
      </c>
      <c r="P142" s="3">
        <v>0</v>
      </c>
      <c r="R142" s="3">
        <v>0</v>
      </c>
      <c r="S142" s="3" t="b">
        <v>0</v>
      </c>
      <c r="T142" s="3">
        <f t="shared" si="6"/>
        <v>0</v>
      </c>
      <c r="U142" s="6">
        <f t="shared" si="7"/>
        <v>0</v>
      </c>
      <c r="V142" s="3">
        <f t="shared" si="8"/>
        <v>0</v>
      </c>
    </row>
    <row r="143" spans="1:22" ht="15" customHeight="1">
      <c r="A143" s="3">
        <v>92</v>
      </c>
      <c r="B143" s="3">
        <v>4</v>
      </c>
      <c r="C143" s="3">
        <v>2</v>
      </c>
      <c r="D143" s="3" t="s">
        <v>566</v>
      </c>
      <c r="E143" s="3">
        <v>19</v>
      </c>
      <c r="F143" s="3">
        <v>3</v>
      </c>
      <c r="G143" s="3" t="s">
        <v>305</v>
      </c>
      <c r="H143" s="3">
        <v>2</v>
      </c>
      <c r="J143" s="3" t="s">
        <v>308</v>
      </c>
      <c r="K143" s="3">
        <v>0</v>
      </c>
      <c r="L143" s="3">
        <v>358</v>
      </c>
      <c r="M143" s="3">
        <v>3</v>
      </c>
      <c r="N143" s="3" t="s">
        <v>311</v>
      </c>
      <c r="O143" s="3">
        <v>2</v>
      </c>
      <c r="P143" s="3">
        <v>0</v>
      </c>
      <c r="R143" s="3">
        <v>0</v>
      </c>
      <c r="S143" s="3" t="b">
        <v>0</v>
      </c>
      <c r="T143" s="3">
        <f t="shared" si="6"/>
        <v>0</v>
      </c>
      <c r="U143" s="6">
        <f t="shared" si="7"/>
        <v>0</v>
      </c>
      <c r="V143" s="3">
        <f t="shared" si="8"/>
        <v>0</v>
      </c>
    </row>
    <row r="144" spans="1:22" ht="15" customHeight="1">
      <c r="A144" s="3">
        <v>92</v>
      </c>
      <c r="B144" s="3">
        <v>4</v>
      </c>
      <c r="C144" s="3">
        <v>2</v>
      </c>
      <c r="D144" s="3" t="s">
        <v>566</v>
      </c>
      <c r="E144" s="3">
        <v>19</v>
      </c>
      <c r="F144" s="3">
        <v>3</v>
      </c>
      <c r="G144" s="3" t="s">
        <v>305</v>
      </c>
      <c r="H144" s="3">
        <v>2</v>
      </c>
      <c r="J144" s="3" t="s">
        <v>308</v>
      </c>
      <c r="K144" s="3">
        <v>0</v>
      </c>
      <c r="L144" s="3">
        <v>359</v>
      </c>
      <c r="M144" s="3">
        <v>4</v>
      </c>
      <c r="N144" s="3" t="s">
        <v>312</v>
      </c>
      <c r="O144" s="3">
        <v>4</v>
      </c>
      <c r="P144" s="3">
        <v>0</v>
      </c>
      <c r="R144" s="3">
        <v>0</v>
      </c>
      <c r="S144" s="3" t="b">
        <v>0</v>
      </c>
      <c r="T144" s="3">
        <f t="shared" si="6"/>
        <v>0</v>
      </c>
      <c r="U144" s="6">
        <f t="shared" si="7"/>
        <v>0</v>
      </c>
      <c r="V144" s="3">
        <f t="shared" si="8"/>
        <v>0</v>
      </c>
    </row>
    <row r="145" spans="1:22" ht="15" customHeight="1">
      <c r="A145" s="3">
        <v>92</v>
      </c>
      <c r="B145" s="3">
        <v>4</v>
      </c>
      <c r="C145" s="3">
        <v>2</v>
      </c>
      <c r="D145" s="3" t="s">
        <v>566</v>
      </c>
      <c r="E145" s="3">
        <v>19</v>
      </c>
      <c r="F145" s="3">
        <v>3</v>
      </c>
      <c r="G145" s="3" t="s">
        <v>305</v>
      </c>
      <c r="H145" s="3">
        <v>2</v>
      </c>
      <c r="J145" s="3" t="s">
        <v>308</v>
      </c>
      <c r="K145" s="3">
        <v>0</v>
      </c>
      <c r="L145" s="3">
        <v>360</v>
      </c>
      <c r="M145" s="3">
        <v>5</v>
      </c>
      <c r="N145" s="3" t="s">
        <v>310</v>
      </c>
      <c r="O145" s="3">
        <v>5</v>
      </c>
      <c r="P145" s="3">
        <v>0</v>
      </c>
      <c r="R145" s="3">
        <v>1</v>
      </c>
      <c r="S145" s="3" t="b">
        <v>0</v>
      </c>
      <c r="T145" s="3">
        <f t="shared" si="6"/>
        <v>0</v>
      </c>
      <c r="U145" s="6">
        <f t="shared" si="7"/>
        <v>0</v>
      </c>
      <c r="V145" s="3">
        <f t="shared" si="8"/>
        <v>5</v>
      </c>
    </row>
    <row r="146" spans="1:22" ht="15" customHeight="1">
      <c r="A146" s="3">
        <v>93</v>
      </c>
      <c r="B146" s="3">
        <v>4</v>
      </c>
      <c r="C146" s="3">
        <v>2</v>
      </c>
      <c r="D146" s="3" t="s">
        <v>566</v>
      </c>
      <c r="E146" s="3">
        <v>19</v>
      </c>
      <c r="F146" s="3">
        <v>3</v>
      </c>
      <c r="G146" s="3" t="s">
        <v>305</v>
      </c>
      <c r="H146" s="3">
        <v>3</v>
      </c>
      <c r="J146" s="3" t="s">
        <v>314</v>
      </c>
      <c r="K146" s="3">
        <v>0</v>
      </c>
      <c r="L146" s="3">
        <v>361</v>
      </c>
      <c r="M146" s="3">
        <v>1</v>
      </c>
      <c r="N146" s="3" t="s">
        <v>801</v>
      </c>
      <c r="O146" s="3">
        <v>5</v>
      </c>
      <c r="P146" s="3">
        <v>0</v>
      </c>
      <c r="Q146" s="10"/>
      <c r="R146" s="3">
        <v>1</v>
      </c>
      <c r="S146" s="3" t="b">
        <v>0</v>
      </c>
      <c r="T146" s="3">
        <f t="shared" si="6"/>
        <v>0</v>
      </c>
      <c r="U146" s="6">
        <f t="shared" si="7"/>
        <v>0</v>
      </c>
      <c r="V146" s="3">
        <f t="shared" si="8"/>
        <v>5</v>
      </c>
    </row>
    <row r="147" spans="1:22" ht="15" customHeight="1">
      <c r="A147" s="3">
        <v>93</v>
      </c>
      <c r="B147" s="3">
        <v>4</v>
      </c>
      <c r="C147" s="3">
        <v>2</v>
      </c>
      <c r="D147" s="3" t="s">
        <v>566</v>
      </c>
      <c r="E147" s="3">
        <v>19</v>
      </c>
      <c r="F147" s="3">
        <v>3</v>
      </c>
      <c r="G147" s="3" t="s">
        <v>305</v>
      </c>
      <c r="H147" s="3">
        <v>3</v>
      </c>
      <c r="J147" s="3" t="s">
        <v>314</v>
      </c>
      <c r="K147" s="3">
        <v>0</v>
      </c>
      <c r="L147" s="3">
        <v>362</v>
      </c>
      <c r="M147" s="3">
        <v>2</v>
      </c>
      <c r="N147" s="3" t="s">
        <v>802</v>
      </c>
      <c r="O147" s="3">
        <v>0</v>
      </c>
      <c r="P147" s="3">
        <v>0</v>
      </c>
      <c r="Q147" s="10"/>
      <c r="R147" s="3">
        <v>0</v>
      </c>
      <c r="S147" s="3" t="b">
        <v>0</v>
      </c>
      <c r="T147" s="3">
        <f t="shared" si="6"/>
        <v>0</v>
      </c>
      <c r="U147" s="6">
        <f t="shared" si="7"/>
        <v>0</v>
      </c>
      <c r="V147" s="3">
        <f t="shared" si="8"/>
        <v>0</v>
      </c>
    </row>
    <row r="148" spans="1:22" ht="15" customHeight="1">
      <c r="A148" s="3">
        <v>93</v>
      </c>
      <c r="B148" s="3">
        <v>4</v>
      </c>
      <c r="C148" s="3">
        <v>2</v>
      </c>
      <c r="D148" s="3" t="s">
        <v>566</v>
      </c>
      <c r="E148" s="3">
        <v>19</v>
      </c>
      <c r="F148" s="3">
        <v>3</v>
      </c>
      <c r="G148" s="3" t="s">
        <v>305</v>
      </c>
      <c r="H148" s="3">
        <v>3</v>
      </c>
      <c r="J148" s="3" t="s">
        <v>314</v>
      </c>
      <c r="K148" s="3">
        <v>0</v>
      </c>
      <c r="L148" s="3">
        <v>363</v>
      </c>
      <c r="M148" s="3">
        <v>3</v>
      </c>
      <c r="N148" s="3" t="s">
        <v>42</v>
      </c>
      <c r="O148" s="3">
        <v>1</v>
      </c>
      <c r="P148" s="3">
        <v>0</v>
      </c>
      <c r="R148" s="3">
        <v>0</v>
      </c>
      <c r="S148" s="3" t="b">
        <v>0</v>
      </c>
      <c r="T148" s="3">
        <f t="shared" si="6"/>
        <v>0</v>
      </c>
      <c r="U148" s="6">
        <f t="shared" si="7"/>
        <v>0</v>
      </c>
      <c r="V148" s="3">
        <f t="shared" si="8"/>
        <v>0</v>
      </c>
    </row>
    <row r="149" spans="1:22" ht="15" customHeight="1">
      <c r="A149" s="3">
        <v>94</v>
      </c>
      <c r="B149" s="3">
        <v>4</v>
      </c>
      <c r="C149" s="3">
        <v>2</v>
      </c>
      <c r="D149" s="3" t="s">
        <v>566</v>
      </c>
      <c r="E149" s="3">
        <v>19</v>
      </c>
      <c r="F149" s="3">
        <v>3</v>
      </c>
      <c r="G149" s="3" t="s">
        <v>305</v>
      </c>
      <c r="H149" s="3">
        <v>4</v>
      </c>
      <c r="J149" s="3" t="s">
        <v>315</v>
      </c>
      <c r="K149" s="3">
        <v>0</v>
      </c>
      <c r="L149" s="3">
        <v>364</v>
      </c>
      <c r="M149" s="3">
        <v>1</v>
      </c>
      <c r="N149" s="3" t="s">
        <v>316</v>
      </c>
      <c r="O149" s="3">
        <v>0</v>
      </c>
      <c r="P149" s="3">
        <v>1</v>
      </c>
      <c r="Q149" s="10" t="s">
        <v>357</v>
      </c>
      <c r="R149" s="3">
        <v>0</v>
      </c>
      <c r="S149" s="3" t="b">
        <v>0</v>
      </c>
      <c r="T149" s="3">
        <f t="shared" si="6"/>
        <v>0</v>
      </c>
      <c r="U149" s="6">
        <f t="shared" si="7"/>
        <v>0</v>
      </c>
      <c r="V149" s="3">
        <f t="shared" si="8"/>
        <v>0</v>
      </c>
    </row>
    <row r="150" spans="1:22" ht="15" customHeight="1">
      <c r="A150" s="3">
        <v>94</v>
      </c>
      <c r="B150" s="3">
        <v>4</v>
      </c>
      <c r="C150" s="3">
        <v>2</v>
      </c>
      <c r="D150" s="3" t="s">
        <v>566</v>
      </c>
      <c r="E150" s="3">
        <v>19</v>
      </c>
      <c r="F150" s="3">
        <v>3</v>
      </c>
      <c r="G150" s="3" t="s">
        <v>305</v>
      </c>
      <c r="H150" s="3">
        <v>4</v>
      </c>
      <c r="J150" s="3" t="s">
        <v>315</v>
      </c>
      <c r="K150" s="3">
        <v>0</v>
      </c>
      <c r="L150" s="3">
        <v>365</v>
      </c>
      <c r="M150" s="3">
        <v>2</v>
      </c>
      <c r="N150" s="3" t="s">
        <v>317</v>
      </c>
      <c r="O150" s="3">
        <v>1</v>
      </c>
      <c r="P150" s="3">
        <v>1</v>
      </c>
      <c r="Q150" s="10" t="s">
        <v>358</v>
      </c>
      <c r="R150" s="3">
        <v>0</v>
      </c>
      <c r="S150" s="3" t="b">
        <v>0</v>
      </c>
      <c r="T150" s="3">
        <f t="shared" si="6"/>
        <v>0</v>
      </c>
      <c r="U150" s="6">
        <f t="shared" si="7"/>
        <v>0</v>
      </c>
      <c r="V150" s="3">
        <f t="shared" si="8"/>
        <v>0</v>
      </c>
    </row>
    <row r="151" spans="1:22" ht="15" customHeight="1">
      <c r="A151" s="3">
        <v>94</v>
      </c>
      <c r="B151" s="3">
        <v>4</v>
      </c>
      <c r="C151" s="3">
        <v>2</v>
      </c>
      <c r="D151" s="3" t="s">
        <v>566</v>
      </c>
      <c r="E151" s="3">
        <v>19</v>
      </c>
      <c r="F151" s="3">
        <v>3</v>
      </c>
      <c r="G151" s="3" t="s">
        <v>305</v>
      </c>
      <c r="H151" s="3">
        <v>4</v>
      </c>
      <c r="J151" s="3" t="s">
        <v>315</v>
      </c>
      <c r="K151" s="3">
        <v>0</v>
      </c>
      <c r="L151" s="3">
        <v>366</v>
      </c>
      <c r="M151" s="3">
        <v>3</v>
      </c>
      <c r="N151" s="3" t="s">
        <v>318</v>
      </c>
      <c r="O151" s="3">
        <v>2</v>
      </c>
      <c r="P151" s="3">
        <v>0</v>
      </c>
      <c r="R151" s="3">
        <v>0</v>
      </c>
      <c r="S151" s="3" t="b">
        <v>0</v>
      </c>
      <c r="T151" s="3">
        <f t="shared" si="6"/>
        <v>0</v>
      </c>
      <c r="U151" s="6">
        <f t="shared" si="7"/>
        <v>0</v>
      </c>
      <c r="V151" s="3">
        <f t="shared" si="8"/>
        <v>0</v>
      </c>
    </row>
    <row r="152" spans="1:22" ht="15" customHeight="1">
      <c r="A152" s="3">
        <v>94</v>
      </c>
      <c r="B152" s="3">
        <v>4</v>
      </c>
      <c r="C152" s="3">
        <v>2</v>
      </c>
      <c r="D152" s="3" t="s">
        <v>566</v>
      </c>
      <c r="E152" s="3">
        <v>19</v>
      </c>
      <c r="F152" s="3">
        <v>3</v>
      </c>
      <c r="G152" s="3" t="s">
        <v>305</v>
      </c>
      <c r="H152" s="3">
        <v>4</v>
      </c>
      <c r="J152" s="3" t="s">
        <v>315</v>
      </c>
      <c r="K152" s="3">
        <v>0</v>
      </c>
      <c r="L152" s="3">
        <v>367</v>
      </c>
      <c r="M152" s="3">
        <v>4</v>
      </c>
      <c r="N152" s="3" t="s">
        <v>319</v>
      </c>
      <c r="O152" s="3">
        <v>4</v>
      </c>
      <c r="P152" s="3">
        <v>0</v>
      </c>
      <c r="R152" s="3">
        <v>0</v>
      </c>
      <c r="S152" s="3" t="b">
        <v>0</v>
      </c>
      <c r="T152" s="3">
        <f t="shared" si="6"/>
        <v>0</v>
      </c>
      <c r="U152" s="6">
        <f t="shared" si="7"/>
        <v>0</v>
      </c>
      <c r="V152" s="3">
        <f t="shared" si="8"/>
        <v>0</v>
      </c>
    </row>
    <row r="153" spans="1:22" ht="15" customHeight="1">
      <c r="A153" s="3">
        <v>94</v>
      </c>
      <c r="B153" s="3">
        <v>4</v>
      </c>
      <c r="C153" s="3">
        <v>2</v>
      </c>
      <c r="D153" s="3" t="s">
        <v>566</v>
      </c>
      <c r="E153" s="3">
        <v>19</v>
      </c>
      <c r="F153" s="3">
        <v>3</v>
      </c>
      <c r="G153" s="3" t="s">
        <v>305</v>
      </c>
      <c r="H153" s="3">
        <v>4</v>
      </c>
      <c r="J153" s="3" t="s">
        <v>315</v>
      </c>
      <c r="K153" s="3">
        <v>0</v>
      </c>
      <c r="L153" s="3">
        <v>368</v>
      </c>
      <c r="M153" s="3">
        <v>5</v>
      </c>
      <c r="N153" s="3" t="s">
        <v>320</v>
      </c>
      <c r="O153" s="3">
        <v>5</v>
      </c>
      <c r="P153" s="3">
        <v>0</v>
      </c>
      <c r="Q153" s="10"/>
      <c r="R153" s="3">
        <v>1</v>
      </c>
      <c r="S153" s="3" t="b">
        <v>0</v>
      </c>
      <c r="T153" s="3">
        <f t="shared" si="6"/>
        <v>0</v>
      </c>
      <c r="U153" s="6">
        <f t="shared" si="7"/>
        <v>0</v>
      </c>
      <c r="V153" s="3">
        <f t="shared" si="8"/>
        <v>5</v>
      </c>
    </row>
    <row r="154" spans="1:22" ht="15" customHeight="1">
      <c r="A154" s="3">
        <v>94</v>
      </c>
      <c r="B154" s="3">
        <v>4</v>
      </c>
      <c r="C154" s="3">
        <v>2</v>
      </c>
      <c r="D154" s="3" t="s">
        <v>566</v>
      </c>
      <c r="E154" s="3">
        <v>19</v>
      </c>
      <c r="F154" s="3">
        <v>3</v>
      </c>
      <c r="G154" s="3" t="s">
        <v>305</v>
      </c>
      <c r="H154" s="3">
        <v>4</v>
      </c>
      <c r="J154" s="3" t="s">
        <v>315</v>
      </c>
      <c r="K154" s="3">
        <v>0</v>
      </c>
      <c r="L154" s="3">
        <v>369</v>
      </c>
      <c r="M154" s="3">
        <v>6</v>
      </c>
      <c r="N154" s="3" t="s">
        <v>321</v>
      </c>
      <c r="O154" s="3">
        <v>5</v>
      </c>
      <c r="P154" s="3">
        <v>0</v>
      </c>
      <c r="Q154" s="10"/>
      <c r="R154" s="3">
        <v>0</v>
      </c>
      <c r="S154" s="3" t="b">
        <v>0</v>
      </c>
      <c r="T154" s="3">
        <f t="shared" si="6"/>
        <v>0</v>
      </c>
      <c r="U154" s="6">
        <f t="shared" si="7"/>
        <v>0</v>
      </c>
      <c r="V154" s="3">
        <f t="shared" si="8"/>
        <v>0</v>
      </c>
    </row>
    <row r="155" spans="1:22" ht="15" customHeight="1">
      <c r="A155" s="3">
        <v>95</v>
      </c>
      <c r="B155" s="3">
        <v>4</v>
      </c>
      <c r="C155" s="3">
        <v>2</v>
      </c>
      <c r="D155" s="3" t="s">
        <v>566</v>
      </c>
      <c r="E155" s="3">
        <v>19</v>
      </c>
      <c r="F155" s="3">
        <v>3</v>
      </c>
      <c r="G155" s="3" t="s">
        <v>305</v>
      </c>
      <c r="H155" s="3">
        <v>5</v>
      </c>
      <c r="J155" s="3" t="s">
        <v>322</v>
      </c>
      <c r="K155" s="3">
        <v>0</v>
      </c>
      <c r="L155" s="3">
        <v>370</v>
      </c>
      <c r="M155" s="3">
        <v>1</v>
      </c>
      <c r="N155" s="3" t="s">
        <v>801</v>
      </c>
      <c r="O155" s="3">
        <v>5</v>
      </c>
      <c r="P155" s="3">
        <v>0</v>
      </c>
      <c r="R155" s="3">
        <v>1</v>
      </c>
      <c r="S155" s="3" t="b">
        <v>0</v>
      </c>
      <c r="T155" s="3">
        <f t="shared" si="6"/>
        <v>0</v>
      </c>
      <c r="U155" s="6">
        <f t="shared" si="7"/>
        <v>0</v>
      </c>
      <c r="V155" s="3">
        <f t="shared" si="8"/>
        <v>5</v>
      </c>
    </row>
    <row r="156" spans="1:22" ht="15" customHeight="1">
      <c r="A156" s="3">
        <v>95</v>
      </c>
      <c r="B156" s="3">
        <v>4</v>
      </c>
      <c r="C156" s="3">
        <v>2</v>
      </c>
      <c r="D156" s="3" t="s">
        <v>566</v>
      </c>
      <c r="E156" s="3">
        <v>19</v>
      </c>
      <c r="F156" s="3">
        <v>3</v>
      </c>
      <c r="G156" s="3" t="s">
        <v>305</v>
      </c>
      <c r="H156" s="3">
        <v>5</v>
      </c>
      <c r="J156" s="3" t="s">
        <v>322</v>
      </c>
      <c r="K156" s="3">
        <v>0</v>
      </c>
      <c r="L156" s="3">
        <v>371</v>
      </c>
      <c r="M156" s="3">
        <v>2</v>
      </c>
      <c r="N156" s="3" t="s">
        <v>323</v>
      </c>
      <c r="O156" s="3">
        <v>1</v>
      </c>
      <c r="P156" s="3">
        <v>1</v>
      </c>
      <c r="Q156" s="10" t="s">
        <v>359</v>
      </c>
      <c r="R156" s="3">
        <v>0</v>
      </c>
      <c r="S156" s="3" t="b">
        <v>0</v>
      </c>
      <c r="T156" s="3">
        <f t="shared" si="6"/>
        <v>0</v>
      </c>
      <c r="U156" s="6">
        <f t="shared" si="7"/>
        <v>0</v>
      </c>
      <c r="V156" s="3">
        <f t="shared" si="8"/>
        <v>0</v>
      </c>
    </row>
    <row r="157" spans="1:22" ht="15" customHeight="1">
      <c r="A157" s="3">
        <v>95</v>
      </c>
      <c r="B157" s="3">
        <v>4</v>
      </c>
      <c r="C157" s="3">
        <v>2</v>
      </c>
      <c r="D157" s="3" t="s">
        <v>566</v>
      </c>
      <c r="E157" s="3">
        <v>19</v>
      </c>
      <c r="F157" s="3">
        <v>3</v>
      </c>
      <c r="G157" s="3" t="s">
        <v>305</v>
      </c>
      <c r="H157" s="3">
        <v>5</v>
      </c>
      <c r="J157" s="3" t="s">
        <v>322</v>
      </c>
      <c r="K157" s="3">
        <v>0</v>
      </c>
      <c r="L157" s="3">
        <v>372</v>
      </c>
      <c r="M157" s="3">
        <v>3</v>
      </c>
      <c r="N157" s="3" t="s">
        <v>324</v>
      </c>
      <c r="O157" s="3">
        <v>3</v>
      </c>
      <c r="P157" s="3">
        <v>1</v>
      </c>
      <c r="Q157" s="10" t="s">
        <v>360</v>
      </c>
      <c r="R157" s="3">
        <v>0</v>
      </c>
      <c r="S157" s="3" t="b">
        <v>0</v>
      </c>
      <c r="T157" s="3">
        <f t="shared" si="6"/>
        <v>0</v>
      </c>
      <c r="U157" s="6">
        <f t="shared" si="7"/>
        <v>0</v>
      </c>
      <c r="V157" s="3">
        <f t="shared" si="8"/>
        <v>0</v>
      </c>
    </row>
    <row r="158" spans="1:22" ht="15" customHeight="1">
      <c r="A158" s="3">
        <v>96</v>
      </c>
      <c r="B158" s="3">
        <v>4</v>
      </c>
      <c r="C158" s="3">
        <v>2</v>
      </c>
      <c r="D158" s="3" t="s">
        <v>566</v>
      </c>
      <c r="E158" s="3">
        <v>20</v>
      </c>
      <c r="F158" s="3">
        <v>4</v>
      </c>
      <c r="G158" s="3" t="s">
        <v>325</v>
      </c>
      <c r="H158" s="3">
        <v>1</v>
      </c>
      <c r="J158" s="3" t="s">
        <v>326</v>
      </c>
      <c r="K158" s="3">
        <v>0</v>
      </c>
      <c r="L158" s="3">
        <v>333</v>
      </c>
      <c r="M158" s="3">
        <v>1</v>
      </c>
      <c r="N158" s="3" t="s">
        <v>327</v>
      </c>
      <c r="O158" s="3">
        <v>3</v>
      </c>
      <c r="P158" s="3">
        <v>0</v>
      </c>
      <c r="R158" s="3">
        <v>0</v>
      </c>
      <c r="S158" s="3" t="b">
        <v>0</v>
      </c>
      <c r="T158" s="3">
        <f t="shared" si="6"/>
        <v>0</v>
      </c>
      <c r="U158" s="6">
        <f t="shared" si="7"/>
        <v>0</v>
      </c>
      <c r="V158" s="3">
        <f t="shared" si="8"/>
        <v>0</v>
      </c>
    </row>
    <row r="159" spans="1:22" ht="15" customHeight="1">
      <c r="A159" s="3">
        <v>96</v>
      </c>
      <c r="B159" s="3">
        <v>4</v>
      </c>
      <c r="C159" s="3">
        <v>2</v>
      </c>
      <c r="D159" s="3" t="s">
        <v>566</v>
      </c>
      <c r="E159" s="3">
        <v>20</v>
      </c>
      <c r="F159" s="3">
        <v>4</v>
      </c>
      <c r="G159" s="3" t="s">
        <v>325</v>
      </c>
      <c r="H159" s="3">
        <v>1</v>
      </c>
      <c r="J159" s="3" t="s">
        <v>326</v>
      </c>
      <c r="K159" s="3">
        <v>0</v>
      </c>
      <c r="L159" s="3">
        <v>334</v>
      </c>
      <c r="M159" s="3">
        <v>2</v>
      </c>
      <c r="N159" s="3" t="s">
        <v>328</v>
      </c>
      <c r="O159" s="3">
        <v>5</v>
      </c>
      <c r="P159" s="3">
        <v>0</v>
      </c>
      <c r="R159" s="3">
        <v>1</v>
      </c>
      <c r="S159" s="3" t="b">
        <v>0</v>
      </c>
      <c r="T159" s="3">
        <f t="shared" si="6"/>
        <v>0</v>
      </c>
      <c r="U159" s="6">
        <f t="shared" si="7"/>
        <v>0</v>
      </c>
      <c r="V159" s="3">
        <f t="shared" si="8"/>
        <v>5</v>
      </c>
    </row>
    <row r="160" spans="1:22" ht="15" customHeight="1">
      <c r="A160" s="3">
        <v>96</v>
      </c>
      <c r="B160" s="3">
        <v>4</v>
      </c>
      <c r="C160" s="3">
        <v>2</v>
      </c>
      <c r="D160" s="3" t="s">
        <v>566</v>
      </c>
      <c r="E160" s="3">
        <v>20</v>
      </c>
      <c r="F160" s="3">
        <v>4</v>
      </c>
      <c r="G160" s="3" t="s">
        <v>325</v>
      </c>
      <c r="H160" s="3">
        <v>1</v>
      </c>
      <c r="J160" s="3" t="s">
        <v>326</v>
      </c>
      <c r="K160" s="3">
        <v>0</v>
      </c>
      <c r="L160" s="3">
        <v>335</v>
      </c>
      <c r="M160" s="3">
        <v>3</v>
      </c>
      <c r="N160" s="3" t="s">
        <v>329</v>
      </c>
      <c r="O160" s="3">
        <v>3</v>
      </c>
      <c r="P160" s="3">
        <v>1</v>
      </c>
      <c r="Q160" s="3" t="s">
        <v>361</v>
      </c>
      <c r="R160" s="3">
        <v>0</v>
      </c>
      <c r="S160" s="3" t="b">
        <v>0</v>
      </c>
      <c r="T160" s="3">
        <f t="shared" si="6"/>
        <v>0</v>
      </c>
      <c r="U160" s="6">
        <f t="shared" si="7"/>
        <v>0</v>
      </c>
      <c r="V160" s="3">
        <f t="shared" si="8"/>
        <v>0</v>
      </c>
    </row>
    <row r="161" spans="1:22" ht="15" customHeight="1">
      <c r="A161" s="3">
        <v>96</v>
      </c>
      <c r="B161" s="3">
        <v>4</v>
      </c>
      <c r="C161" s="3">
        <v>2</v>
      </c>
      <c r="D161" s="3" t="s">
        <v>566</v>
      </c>
      <c r="E161" s="3">
        <v>20</v>
      </c>
      <c r="F161" s="3">
        <v>4</v>
      </c>
      <c r="G161" s="3" t="s">
        <v>325</v>
      </c>
      <c r="H161" s="3">
        <v>1</v>
      </c>
      <c r="J161" s="3" t="s">
        <v>326</v>
      </c>
      <c r="K161" s="3">
        <v>0</v>
      </c>
      <c r="L161" s="3">
        <v>336</v>
      </c>
      <c r="M161" s="3">
        <v>4</v>
      </c>
      <c r="N161" s="3" t="s">
        <v>330</v>
      </c>
      <c r="O161" s="3">
        <v>1</v>
      </c>
      <c r="P161" s="3">
        <v>1</v>
      </c>
      <c r="Q161" s="3" t="s">
        <v>362</v>
      </c>
      <c r="R161" s="3">
        <v>0</v>
      </c>
      <c r="S161" s="3" t="b">
        <v>0</v>
      </c>
      <c r="T161" s="3">
        <f t="shared" si="6"/>
        <v>0</v>
      </c>
      <c r="U161" s="6">
        <f t="shared" si="7"/>
        <v>0</v>
      </c>
      <c r="V161" s="3">
        <f t="shared" si="8"/>
        <v>0</v>
      </c>
    </row>
    <row r="162" spans="1:22" ht="15" customHeight="1">
      <c r="A162" s="3">
        <v>97</v>
      </c>
      <c r="B162" s="3">
        <v>4</v>
      </c>
      <c r="C162" s="3">
        <v>2</v>
      </c>
      <c r="D162" s="3" t="s">
        <v>566</v>
      </c>
      <c r="E162" s="3">
        <v>20</v>
      </c>
      <c r="F162" s="3">
        <v>4</v>
      </c>
      <c r="G162" s="3" t="s">
        <v>325</v>
      </c>
      <c r="H162" s="3">
        <v>2</v>
      </c>
      <c r="J162" s="3" t="s">
        <v>331</v>
      </c>
      <c r="K162" s="3">
        <v>0</v>
      </c>
      <c r="L162" s="3">
        <v>337</v>
      </c>
      <c r="M162" s="3">
        <v>1</v>
      </c>
      <c r="N162" s="3" t="s">
        <v>332</v>
      </c>
      <c r="O162" s="3">
        <v>5</v>
      </c>
      <c r="P162" s="3">
        <v>0</v>
      </c>
      <c r="R162" s="3">
        <v>1</v>
      </c>
      <c r="S162" s="3" t="b">
        <v>0</v>
      </c>
      <c r="T162" s="3">
        <f t="shared" si="6"/>
        <v>0</v>
      </c>
      <c r="U162" s="6">
        <f t="shared" si="7"/>
        <v>0</v>
      </c>
      <c r="V162" s="3">
        <f t="shared" si="8"/>
        <v>5</v>
      </c>
    </row>
    <row r="163" spans="1:22" ht="15" customHeight="1">
      <c r="A163" s="3">
        <v>97</v>
      </c>
      <c r="B163" s="3">
        <v>4</v>
      </c>
      <c r="C163" s="3">
        <v>2</v>
      </c>
      <c r="D163" s="3" t="s">
        <v>566</v>
      </c>
      <c r="E163" s="3">
        <v>20</v>
      </c>
      <c r="F163" s="3">
        <v>4</v>
      </c>
      <c r="G163" s="3" t="s">
        <v>325</v>
      </c>
      <c r="H163" s="3">
        <v>2</v>
      </c>
      <c r="J163" s="3" t="s">
        <v>331</v>
      </c>
      <c r="K163" s="3">
        <v>0</v>
      </c>
      <c r="L163" s="3">
        <v>338</v>
      </c>
      <c r="M163" s="3">
        <v>2</v>
      </c>
      <c r="N163" s="3" t="s">
        <v>333</v>
      </c>
      <c r="O163" s="3">
        <v>3</v>
      </c>
      <c r="P163" s="3">
        <v>0</v>
      </c>
      <c r="R163" s="3">
        <v>0</v>
      </c>
      <c r="S163" s="3" t="b">
        <v>0</v>
      </c>
      <c r="T163" s="3">
        <f t="shared" si="6"/>
        <v>0</v>
      </c>
      <c r="U163" s="6">
        <f t="shared" si="7"/>
        <v>0</v>
      </c>
      <c r="V163" s="3">
        <f t="shared" si="8"/>
        <v>0</v>
      </c>
    </row>
    <row r="164" spans="1:22" ht="15" customHeight="1">
      <c r="A164" s="3">
        <v>97</v>
      </c>
      <c r="B164" s="3">
        <v>4</v>
      </c>
      <c r="C164" s="3">
        <v>2</v>
      </c>
      <c r="D164" s="3" t="s">
        <v>566</v>
      </c>
      <c r="E164" s="3">
        <v>20</v>
      </c>
      <c r="F164" s="3">
        <v>4</v>
      </c>
      <c r="G164" s="3" t="s">
        <v>325</v>
      </c>
      <c r="H164" s="3">
        <v>2</v>
      </c>
      <c r="J164" s="3" t="s">
        <v>331</v>
      </c>
      <c r="K164" s="3">
        <v>0</v>
      </c>
      <c r="L164" s="3">
        <v>339</v>
      </c>
      <c r="M164" s="3">
        <v>3</v>
      </c>
      <c r="N164" s="3" t="s">
        <v>334</v>
      </c>
      <c r="O164" s="3">
        <v>1</v>
      </c>
      <c r="P164" s="3">
        <v>0</v>
      </c>
      <c r="Q164" s="10"/>
      <c r="R164" s="3">
        <v>0</v>
      </c>
      <c r="S164" s="3" t="b">
        <v>0</v>
      </c>
      <c r="T164" s="3">
        <f t="shared" si="6"/>
        <v>0</v>
      </c>
      <c r="U164" s="6">
        <f t="shared" si="7"/>
        <v>0</v>
      </c>
      <c r="V164" s="3">
        <f t="shared" si="8"/>
        <v>0</v>
      </c>
    </row>
    <row r="165" spans="1:22" ht="15" customHeight="1">
      <c r="A165" s="3">
        <v>98</v>
      </c>
      <c r="B165" s="3">
        <v>4</v>
      </c>
      <c r="C165" s="3">
        <v>2</v>
      </c>
      <c r="D165" s="3" t="s">
        <v>566</v>
      </c>
      <c r="E165" s="3">
        <v>20</v>
      </c>
      <c r="F165" s="3">
        <v>4</v>
      </c>
      <c r="G165" s="3" t="s">
        <v>325</v>
      </c>
      <c r="H165" s="3">
        <v>3</v>
      </c>
      <c r="J165" s="3" t="s">
        <v>335</v>
      </c>
      <c r="K165" s="3">
        <v>0</v>
      </c>
      <c r="L165" s="3">
        <v>340</v>
      </c>
      <c r="M165" s="3">
        <v>1</v>
      </c>
      <c r="N165" s="3" t="s">
        <v>336</v>
      </c>
      <c r="O165" s="3">
        <v>4</v>
      </c>
      <c r="P165" s="3">
        <v>0</v>
      </c>
      <c r="Q165" s="10"/>
      <c r="R165" s="3">
        <v>1</v>
      </c>
      <c r="S165" s="3" t="b">
        <v>0</v>
      </c>
      <c r="T165" s="3">
        <f t="shared" si="6"/>
        <v>0</v>
      </c>
      <c r="U165" s="6">
        <f t="shared" si="7"/>
        <v>0</v>
      </c>
      <c r="V165" s="3">
        <f t="shared" si="8"/>
        <v>4</v>
      </c>
    </row>
    <row r="166" spans="1:22" ht="15" customHeight="1">
      <c r="A166" s="3">
        <v>98</v>
      </c>
      <c r="B166" s="3">
        <v>4</v>
      </c>
      <c r="C166" s="3">
        <v>2</v>
      </c>
      <c r="D166" s="3" t="s">
        <v>566</v>
      </c>
      <c r="E166" s="3">
        <v>20</v>
      </c>
      <c r="F166" s="3">
        <v>4</v>
      </c>
      <c r="G166" s="3" t="s">
        <v>325</v>
      </c>
      <c r="H166" s="3">
        <v>3</v>
      </c>
      <c r="J166" s="3" t="s">
        <v>335</v>
      </c>
      <c r="K166" s="3">
        <v>0</v>
      </c>
      <c r="L166" s="3">
        <v>341</v>
      </c>
      <c r="M166" s="3">
        <v>2</v>
      </c>
      <c r="N166" s="3" t="s">
        <v>337</v>
      </c>
      <c r="O166" s="3">
        <v>1</v>
      </c>
      <c r="P166" s="3">
        <v>0</v>
      </c>
      <c r="Q166" s="10"/>
      <c r="R166" s="3">
        <v>0</v>
      </c>
      <c r="S166" s="3" t="b">
        <v>0</v>
      </c>
      <c r="T166" s="3">
        <f t="shared" si="6"/>
        <v>0</v>
      </c>
      <c r="U166" s="6">
        <f t="shared" si="7"/>
        <v>0</v>
      </c>
      <c r="V166" s="3">
        <f t="shared" si="8"/>
        <v>0</v>
      </c>
    </row>
    <row r="167" spans="1:22" ht="15" customHeight="1">
      <c r="A167" s="3">
        <v>99</v>
      </c>
      <c r="B167" s="3">
        <v>4</v>
      </c>
      <c r="C167" s="3">
        <v>2</v>
      </c>
      <c r="D167" s="3" t="s">
        <v>566</v>
      </c>
      <c r="E167" s="3">
        <v>20</v>
      </c>
      <c r="F167" s="3">
        <v>4</v>
      </c>
      <c r="G167" s="3" t="s">
        <v>325</v>
      </c>
      <c r="H167" s="3">
        <v>4</v>
      </c>
      <c r="J167" s="3" t="s">
        <v>338</v>
      </c>
      <c r="K167" s="3">
        <v>0</v>
      </c>
      <c r="L167" s="3">
        <v>342</v>
      </c>
      <c r="M167" s="3">
        <v>1</v>
      </c>
      <c r="N167" s="3" t="s">
        <v>550</v>
      </c>
      <c r="O167" s="3">
        <v>1</v>
      </c>
      <c r="P167" s="3">
        <v>1</v>
      </c>
      <c r="Q167" s="10" t="s">
        <v>363</v>
      </c>
      <c r="R167" s="3">
        <v>0</v>
      </c>
      <c r="S167" s="3" t="b">
        <v>0</v>
      </c>
      <c r="T167" s="3">
        <f t="shared" si="6"/>
        <v>0</v>
      </c>
      <c r="U167" s="6">
        <f t="shared" si="7"/>
        <v>0</v>
      </c>
      <c r="V167" s="3">
        <f t="shared" si="8"/>
        <v>0</v>
      </c>
    </row>
    <row r="168" spans="1:22" ht="15" customHeight="1">
      <c r="A168" s="3">
        <v>99</v>
      </c>
      <c r="B168" s="3">
        <v>4</v>
      </c>
      <c r="C168" s="3">
        <v>2</v>
      </c>
      <c r="D168" s="3" t="s">
        <v>566</v>
      </c>
      <c r="E168" s="3">
        <v>20</v>
      </c>
      <c r="F168" s="3">
        <v>4</v>
      </c>
      <c r="G168" s="3" t="s">
        <v>325</v>
      </c>
      <c r="H168" s="3">
        <v>4</v>
      </c>
      <c r="J168" s="3" t="s">
        <v>338</v>
      </c>
      <c r="K168" s="3">
        <v>0</v>
      </c>
      <c r="L168" s="3">
        <v>343</v>
      </c>
      <c r="M168" s="3">
        <v>2</v>
      </c>
      <c r="N168" s="3" t="s">
        <v>549</v>
      </c>
      <c r="O168" s="3">
        <v>2</v>
      </c>
      <c r="P168" s="3">
        <v>1</v>
      </c>
      <c r="Q168" s="10" t="s">
        <v>363</v>
      </c>
      <c r="R168" s="3">
        <v>0</v>
      </c>
      <c r="S168" s="3" t="b">
        <v>0</v>
      </c>
      <c r="T168" s="3">
        <f t="shared" si="6"/>
        <v>0</v>
      </c>
      <c r="U168" s="6">
        <f t="shared" si="7"/>
        <v>0</v>
      </c>
      <c r="V168" s="3">
        <f t="shared" si="8"/>
        <v>0</v>
      </c>
    </row>
    <row r="169" spans="1:22" ht="15" customHeight="1">
      <c r="A169" s="3">
        <v>99</v>
      </c>
      <c r="B169" s="3">
        <v>4</v>
      </c>
      <c r="C169" s="3">
        <v>2</v>
      </c>
      <c r="D169" s="3" t="s">
        <v>566</v>
      </c>
      <c r="E169" s="3">
        <v>20</v>
      </c>
      <c r="F169" s="3">
        <v>4</v>
      </c>
      <c r="G169" s="3" t="s">
        <v>325</v>
      </c>
      <c r="H169" s="3">
        <v>4</v>
      </c>
      <c r="J169" s="3" t="s">
        <v>338</v>
      </c>
      <c r="K169" s="3">
        <v>0</v>
      </c>
      <c r="L169" s="3">
        <v>344</v>
      </c>
      <c r="M169" s="3">
        <v>3</v>
      </c>
      <c r="N169" s="3" t="s">
        <v>833</v>
      </c>
      <c r="O169" s="3">
        <v>3</v>
      </c>
      <c r="P169" s="3">
        <v>1</v>
      </c>
      <c r="Q169" s="10" t="s">
        <v>364</v>
      </c>
      <c r="R169" s="3">
        <v>0</v>
      </c>
      <c r="S169" s="3" t="b">
        <v>0</v>
      </c>
      <c r="T169" s="3">
        <f t="shared" si="6"/>
        <v>0</v>
      </c>
      <c r="U169" s="6">
        <f t="shared" si="7"/>
        <v>0</v>
      </c>
      <c r="V169" s="3">
        <f t="shared" si="8"/>
        <v>0</v>
      </c>
    </row>
    <row r="170" spans="1:22" ht="15" customHeight="1">
      <c r="A170" s="3">
        <v>99</v>
      </c>
      <c r="B170" s="3">
        <v>4</v>
      </c>
      <c r="C170" s="3">
        <v>2</v>
      </c>
      <c r="D170" s="3" t="s">
        <v>566</v>
      </c>
      <c r="E170" s="3">
        <v>20</v>
      </c>
      <c r="F170" s="3">
        <v>4</v>
      </c>
      <c r="G170" s="3" t="s">
        <v>325</v>
      </c>
      <c r="H170" s="3">
        <v>4</v>
      </c>
      <c r="J170" s="3" t="s">
        <v>338</v>
      </c>
      <c r="K170" s="3">
        <v>0</v>
      </c>
      <c r="L170" s="3">
        <v>345</v>
      </c>
      <c r="M170" s="3">
        <v>4</v>
      </c>
      <c r="N170" s="3" t="s">
        <v>547</v>
      </c>
      <c r="O170" s="3">
        <v>4</v>
      </c>
      <c r="P170" s="3">
        <v>1</v>
      </c>
      <c r="Q170" s="10" t="s">
        <v>365</v>
      </c>
      <c r="R170" s="3">
        <v>0</v>
      </c>
      <c r="S170" s="3" t="b">
        <v>0</v>
      </c>
      <c r="T170" s="3">
        <f t="shared" si="6"/>
        <v>0</v>
      </c>
      <c r="U170" s="6">
        <f t="shared" si="7"/>
        <v>0</v>
      </c>
      <c r="V170" s="3">
        <f t="shared" si="8"/>
        <v>0</v>
      </c>
    </row>
    <row r="171" spans="1:22" ht="15" customHeight="1">
      <c r="A171" s="3">
        <v>99</v>
      </c>
      <c r="B171" s="3">
        <v>4</v>
      </c>
      <c r="C171" s="3">
        <v>2</v>
      </c>
      <c r="D171" s="3" t="s">
        <v>566</v>
      </c>
      <c r="E171" s="3">
        <v>20</v>
      </c>
      <c r="F171" s="3">
        <v>4</v>
      </c>
      <c r="G171" s="3" t="s">
        <v>325</v>
      </c>
      <c r="H171" s="3">
        <v>4</v>
      </c>
      <c r="J171" s="3" t="s">
        <v>338</v>
      </c>
      <c r="K171" s="3">
        <v>0</v>
      </c>
      <c r="L171" s="3">
        <v>346</v>
      </c>
      <c r="M171" s="3">
        <v>5</v>
      </c>
      <c r="N171" s="3" t="s">
        <v>546</v>
      </c>
      <c r="O171" s="3">
        <v>5</v>
      </c>
      <c r="P171" s="3">
        <v>1</v>
      </c>
      <c r="Q171" s="10" t="s">
        <v>365</v>
      </c>
      <c r="R171" s="3">
        <v>1</v>
      </c>
      <c r="S171" s="3" t="b">
        <v>0</v>
      </c>
      <c r="T171" s="3">
        <f t="shared" si="6"/>
        <v>0</v>
      </c>
      <c r="U171" s="6">
        <f t="shared" si="7"/>
        <v>0</v>
      </c>
      <c r="V171" s="3">
        <f t="shared" si="8"/>
        <v>5</v>
      </c>
    </row>
    <row r="172" spans="1:22" ht="15" customHeight="1">
      <c r="A172" s="3">
        <v>100</v>
      </c>
      <c r="B172" s="3">
        <v>4</v>
      </c>
      <c r="C172" s="3">
        <v>2</v>
      </c>
      <c r="D172" s="3" t="s">
        <v>566</v>
      </c>
      <c r="E172" s="3">
        <v>20</v>
      </c>
      <c r="F172" s="3">
        <v>4</v>
      </c>
      <c r="G172" s="3" t="s">
        <v>325</v>
      </c>
      <c r="H172" s="3">
        <v>5</v>
      </c>
      <c r="J172" s="3" t="s">
        <v>339</v>
      </c>
      <c r="K172" s="3">
        <v>0</v>
      </c>
      <c r="L172" s="3">
        <v>347</v>
      </c>
      <c r="M172" s="3">
        <v>1</v>
      </c>
      <c r="N172" s="3" t="s">
        <v>344</v>
      </c>
      <c r="O172" s="3">
        <v>5</v>
      </c>
      <c r="P172" s="3">
        <v>0</v>
      </c>
      <c r="Q172" s="10"/>
      <c r="R172" s="3">
        <v>1</v>
      </c>
      <c r="S172" s="3" t="b">
        <v>0</v>
      </c>
      <c r="T172" s="3">
        <f t="shared" si="6"/>
        <v>0</v>
      </c>
      <c r="U172" s="6">
        <f t="shared" si="7"/>
        <v>0</v>
      </c>
      <c r="V172" s="3">
        <f t="shared" si="8"/>
        <v>5</v>
      </c>
    </row>
    <row r="173" spans="1:22" ht="15" customHeight="1">
      <c r="A173" s="3">
        <v>100</v>
      </c>
      <c r="B173" s="3">
        <v>4</v>
      </c>
      <c r="C173" s="3">
        <v>2</v>
      </c>
      <c r="D173" s="3" t="s">
        <v>566</v>
      </c>
      <c r="E173" s="3">
        <v>20</v>
      </c>
      <c r="F173" s="3">
        <v>4</v>
      </c>
      <c r="G173" s="3" t="s">
        <v>325</v>
      </c>
      <c r="H173" s="3">
        <v>5</v>
      </c>
      <c r="J173" s="3" t="s">
        <v>339</v>
      </c>
      <c r="K173" s="3">
        <v>0</v>
      </c>
      <c r="L173" s="3">
        <v>348</v>
      </c>
      <c r="M173" s="3">
        <v>2</v>
      </c>
      <c r="N173" s="3" t="s">
        <v>340</v>
      </c>
      <c r="O173" s="3">
        <v>4</v>
      </c>
      <c r="P173" s="3">
        <v>0</v>
      </c>
      <c r="Q173" s="10"/>
      <c r="R173" s="3">
        <v>0</v>
      </c>
      <c r="S173" s="3" t="b">
        <v>0</v>
      </c>
      <c r="T173" s="3">
        <f t="shared" si="6"/>
        <v>0</v>
      </c>
      <c r="U173" s="6">
        <f t="shared" si="7"/>
        <v>0</v>
      </c>
      <c r="V173" s="3">
        <f t="shared" si="8"/>
        <v>0</v>
      </c>
    </row>
    <row r="174" spans="1:22" ht="15" customHeight="1">
      <c r="A174" s="3">
        <v>100</v>
      </c>
      <c r="B174" s="3">
        <v>4</v>
      </c>
      <c r="C174" s="3">
        <v>2</v>
      </c>
      <c r="D174" s="3" t="s">
        <v>566</v>
      </c>
      <c r="E174" s="3">
        <v>20</v>
      </c>
      <c r="F174" s="3">
        <v>4</v>
      </c>
      <c r="G174" s="3" t="s">
        <v>325</v>
      </c>
      <c r="H174" s="3">
        <v>5</v>
      </c>
      <c r="J174" s="3" t="s">
        <v>339</v>
      </c>
      <c r="K174" s="3">
        <v>0</v>
      </c>
      <c r="L174" s="3">
        <v>349</v>
      </c>
      <c r="M174" s="3">
        <v>3</v>
      </c>
      <c r="N174" s="3" t="s">
        <v>341</v>
      </c>
      <c r="O174" s="3">
        <v>3</v>
      </c>
      <c r="P174" s="3">
        <v>1</v>
      </c>
      <c r="Q174" s="10" t="s">
        <v>366</v>
      </c>
      <c r="R174" s="3">
        <v>0</v>
      </c>
      <c r="S174" s="3" t="b">
        <v>0</v>
      </c>
      <c r="T174" s="3">
        <f t="shared" si="6"/>
        <v>0</v>
      </c>
      <c r="U174" s="6">
        <f t="shared" si="7"/>
        <v>0</v>
      </c>
      <c r="V174" s="3">
        <f t="shared" si="8"/>
        <v>0</v>
      </c>
    </row>
    <row r="175" spans="1:22" ht="15" customHeight="1">
      <c r="A175" s="3">
        <v>100</v>
      </c>
      <c r="B175" s="3">
        <v>4</v>
      </c>
      <c r="C175" s="3">
        <v>2</v>
      </c>
      <c r="D175" s="3" t="s">
        <v>566</v>
      </c>
      <c r="E175" s="3">
        <v>20</v>
      </c>
      <c r="F175" s="3">
        <v>4</v>
      </c>
      <c r="G175" s="3" t="s">
        <v>325</v>
      </c>
      <c r="H175" s="3">
        <v>5</v>
      </c>
      <c r="J175" s="3" t="s">
        <v>339</v>
      </c>
      <c r="K175" s="3">
        <v>0</v>
      </c>
      <c r="L175" s="3">
        <v>350</v>
      </c>
      <c r="M175" s="3">
        <v>4</v>
      </c>
      <c r="N175" s="3" t="s">
        <v>342</v>
      </c>
      <c r="O175" s="3">
        <v>2</v>
      </c>
      <c r="P175" s="3">
        <v>1</v>
      </c>
      <c r="Q175" s="10" t="s">
        <v>366</v>
      </c>
      <c r="R175" s="3">
        <v>0</v>
      </c>
      <c r="S175" s="3" t="b">
        <v>0</v>
      </c>
      <c r="T175" s="3">
        <f t="shared" si="6"/>
        <v>0</v>
      </c>
      <c r="U175" s="6">
        <f t="shared" si="7"/>
        <v>0</v>
      </c>
      <c r="V175" s="3">
        <f t="shared" si="8"/>
        <v>0</v>
      </c>
    </row>
    <row r="176" spans="1:22" ht="15" customHeight="1">
      <c r="A176" s="3">
        <v>100</v>
      </c>
      <c r="B176" s="3">
        <v>4</v>
      </c>
      <c r="C176" s="3">
        <v>2</v>
      </c>
      <c r="D176" s="3" t="s">
        <v>566</v>
      </c>
      <c r="E176" s="3">
        <v>20</v>
      </c>
      <c r="F176" s="3">
        <v>4</v>
      </c>
      <c r="G176" s="3" t="s">
        <v>325</v>
      </c>
      <c r="H176" s="3">
        <v>5</v>
      </c>
      <c r="J176" s="3" t="s">
        <v>339</v>
      </c>
      <c r="K176" s="3">
        <v>0</v>
      </c>
      <c r="L176" s="3">
        <v>351</v>
      </c>
      <c r="M176" s="3">
        <v>5</v>
      </c>
      <c r="N176" s="3" t="s">
        <v>343</v>
      </c>
      <c r="O176" s="3">
        <v>1</v>
      </c>
      <c r="P176" s="3">
        <v>1</v>
      </c>
      <c r="Q176" s="10" t="s">
        <v>366</v>
      </c>
      <c r="R176" s="3">
        <v>0</v>
      </c>
      <c r="S176" s="3" t="b">
        <v>0</v>
      </c>
      <c r="T176" s="3">
        <f t="shared" si="6"/>
        <v>0</v>
      </c>
      <c r="U176" s="6">
        <f t="shared" si="7"/>
        <v>0</v>
      </c>
      <c r="V176" s="3">
        <f t="shared" si="8"/>
        <v>0</v>
      </c>
    </row>
    <row r="177" spans="1:22" ht="15" customHeight="1">
      <c r="A177" s="3">
        <v>122</v>
      </c>
      <c r="B177" s="3">
        <v>4</v>
      </c>
      <c r="C177" s="3">
        <v>2</v>
      </c>
      <c r="D177" s="3" t="s">
        <v>566</v>
      </c>
      <c r="E177" s="3">
        <v>21</v>
      </c>
      <c r="F177" s="3">
        <v>5</v>
      </c>
      <c r="G177" s="3" t="s">
        <v>345</v>
      </c>
      <c r="H177" s="3">
        <v>1</v>
      </c>
      <c r="J177" s="3" t="s">
        <v>346</v>
      </c>
      <c r="K177" s="3">
        <v>0</v>
      </c>
      <c r="L177" s="3">
        <v>455</v>
      </c>
      <c r="M177" s="3">
        <v>1</v>
      </c>
      <c r="N177" s="3" t="s">
        <v>760</v>
      </c>
      <c r="O177" s="3">
        <v>1</v>
      </c>
      <c r="P177" s="3">
        <v>1</v>
      </c>
      <c r="Q177" s="10" t="s">
        <v>729</v>
      </c>
      <c r="R177" s="3">
        <v>0</v>
      </c>
      <c r="S177" s="3" t="b">
        <v>0</v>
      </c>
      <c r="T177" s="3">
        <f t="shared" si="6"/>
        <v>0</v>
      </c>
      <c r="U177" s="6">
        <f t="shared" si="7"/>
        <v>0</v>
      </c>
      <c r="V177" s="3">
        <f t="shared" si="8"/>
        <v>0</v>
      </c>
    </row>
    <row r="178" spans="1:22" ht="15" customHeight="1">
      <c r="A178" s="3">
        <v>122</v>
      </c>
      <c r="B178" s="3">
        <v>4</v>
      </c>
      <c r="C178" s="3">
        <v>2</v>
      </c>
      <c r="D178" s="3" t="s">
        <v>566</v>
      </c>
      <c r="E178" s="3">
        <v>21</v>
      </c>
      <c r="F178" s="3">
        <v>5</v>
      </c>
      <c r="G178" s="3" t="s">
        <v>345</v>
      </c>
      <c r="H178" s="3">
        <v>1</v>
      </c>
      <c r="J178" s="3" t="s">
        <v>346</v>
      </c>
      <c r="K178" s="3">
        <v>0</v>
      </c>
      <c r="L178" s="3">
        <v>456</v>
      </c>
      <c r="M178" s="3">
        <v>2</v>
      </c>
      <c r="N178" s="3" t="s">
        <v>759</v>
      </c>
      <c r="O178" s="3">
        <v>2</v>
      </c>
      <c r="P178" s="3">
        <v>1</v>
      </c>
      <c r="Q178" s="10" t="s">
        <v>730</v>
      </c>
      <c r="R178" s="3">
        <v>0</v>
      </c>
      <c r="S178" s="3" t="b">
        <v>0</v>
      </c>
      <c r="T178" s="3">
        <f t="shared" si="6"/>
        <v>0</v>
      </c>
      <c r="U178" s="6">
        <f t="shared" si="7"/>
        <v>0</v>
      </c>
      <c r="V178" s="3">
        <f t="shared" si="8"/>
        <v>0</v>
      </c>
    </row>
    <row r="179" spans="1:22" ht="15" customHeight="1">
      <c r="A179" s="3">
        <v>122</v>
      </c>
      <c r="B179" s="3">
        <v>4</v>
      </c>
      <c r="C179" s="3">
        <v>2</v>
      </c>
      <c r="D179" s="3" t="s">
        <v>566</v>
      </c>
      <c r="E179" s="3">
        <v>21</v>
      </c>
      <c r="F179" s="3">
        <v>5</v>
      </c>
      <c r="G179" s="3" t="s">
        <v>345</v>
      </c>
      <c r="H179" s="3">
        <v>1</v>
      </c>
      <c r="J179" s="3" t="s">
        <v>346</v>
      </c>
      <c r="K179" s="3">
        <v>0</v>
      </c>
      <c r="L179" s="3">
        <v>457</v>
      </c>
      <c r="M179" s="3">
        <v>3</v>
      </c>
      <c r="N179" s="3" t="s">
        <v>347</v>
      </c>
      <c r="O179" s="3">
        <v>3</v>
      </c>
      <c r="P179" s="3">
        <v>1</v>
      </c>
      <c r="Q179" s="10" t="s">
        <v>730</v>
      </c>
      <c r="R179" s="3">
        <v>0</v>
      </c>
      <c r="S179" s="3" t="b">
        <v>0</v>
      </c>
      <c r="T179" s="3">
        <f t="shared" si="6"/>
        <v>0</v>
      </c>
      <c r="U179" s="6">
        <f t="shared" si="7"/>
        <v>0</v>
      </c>
      <c r="V179" s="3">
        <f t="shared" si="8"/>
        <v>0</v>
      </c>
    </row>
    <row r="180" spans="1:22" ht="15" customHeight="1">
      <c r="A180" s="3">
        <v>122</v>
      </c>
      <c r="B180" s="3">
        <v>4</v>
      </c>
      <c r="C180" s="3">
        <v>2</v>
      </c>
      <c r="D180" s="3" t="s">
        <v>566</v>
      </c>
      <c r="E180" s="3">
        <v>21</v>
      </c>
      <c r="F180" s="3">
        <v>5</v>
      </c>
      <c r="G180" s="3" t="s">
        <v>345</v>
      </c>
      <c r="H180" s="3">
        <v>1</v>
      </c>
      <c r="J180" s="3" t="s">
        <v>346</v>
      </c>
      <c r="K180" s="3">
        <v>0</v>
      </c>
      <c r="L180" s="3">
        <v>458</v>
      </c>
      <c r="M180" s="3">
        <v>4</v>
      </c>
      <c r="N180" s="3" t="s">
        <v>758</v>
      </c>
      <c r="O180" s="3">
        <v>4</v>
      </c>
      <c r="P180" s="3">
        <v>1</v>
      </c>
      <c r="Q180" s="10" t="s">
        <v>731</v>
      </c>
      <c r="R180" s="3">
        <v>0</v>
      </c>
      <c r="S180" s="3" t="b">
        <v>0</v>
      </c>
      <c r="T180" s="3">
        <f t="shared" si="6"/>
        <v>0</v>
      </c>
      <c r="U180" s="6">
        <f t="shared" si="7"/>
        <v>0</v>
      </c>
      <c r="V180" s="3">
        <f t="shared" si="8"/>
        <v>0</v>
      </c>
    </row>
    <row r="181" spans="1:22" ht="15" customHeight="1">
      <c r="A181" s="3">
        <v>122</v>
      </c>
      <c r="B181" s="3">
        <v>4</v>
      </c>
      <c r="C181" s="3">
        <v>2</v>
      </c>
      <c r="D181" s="3" t="s">
        <v>566</v>
      </c>
      <c r="E181" s="3">
        <v>21</v>
      </c>
      <c r="F181" s="3">
        <v>5</v>
      </c>
      <c r="G181" s="3" t="s">
        <v>345</v>
      </c>
      <c r="H181" s="3">
        <v>1</v>
      </c>
      <c r="J181" s="3" t="s">
        <v>346</v>
      </c>
      <c r="K181" s="3">
        <v>0</v>
      </c>
      <c r="L181" s="3">
        <v>459</v>
      </c>
      <c r="M181" s="3">
        <v>5</v>
      </c>
      <c r="N181" s="3" t="s">
        <v>761</v>
      </c>
      <c r="O181" s="3">
        <v>5</v>
      </c>
      <c r="P181" s="3">
        <v>1</v>
      </c>
      <c r="Q181" s="10" t="s">
        <v>731</v>
      </c>
      <c r="R181" s="3">
        <v>1</v>
      </c>
      <c r="S181" s="3" t="b">
        <v>0</v>
      </c>
      <c r="T181" s="3">
        <f t="shared" si="6"/>
        <v>0</v>
      </c>
      <c r="U181" s="6">
        <f t="shared" si="7"/>
        <v>0</v>
      </c>
      <c r="V181" s="3">
        <f t="shared" si="8"/>
        <v>5</v>
      </c>
    </row>
    <row r="182" spans="1:22" ht="15" customHeight="1">
      <c r="A182" s="3">
        <v>122</v>
      </c>
      <c r="B182" s="3">
        <v>4</v>
      </c>
      <c r="C182" s="3">
        <v>2</v>
      </c>
      <c r="D182" s="3" t="s">
        <v>566</v>
      </c>
      <c r="E182" s="3">
        <v>21</v>
      </c>
      <c r="F182" s="3">
        <v>5</v>
      </c>
      <c r="G182" s="3" t="s">
        <v>345</v>
      </c>
      <c r="H182" s="3">
        <v>1</v>
      </c>
      <c r="J182" s="3" t="s">
        <v>346</v>
      </c>
      <c r="K182" s="3">
        <v>0</v>
      </c>
      <c r="L182" s="3">
        <v>460</v>
      </c>
      <c r="M182" s="3">
        <v>6</v>
      </c>
      <c r="N182" s="3" t="s">
        <v>348</v>
      </c>
      <c r="O182" s="3">
        <v>0</v>
      </c>
      <c r="P182" s="3">
        <v>1</v>
      </c>
      <c r="Q182" s="10" t="s">
        <v>732</v>
      </c>
      <c r="R182" s="3">
        <v>0</v>
      </c>
      <c r="S182" s="3" t="b">
        <v>0</v>
      </c>
      <c r="T182" s="3">
        <f t="shared" si="6"/>
        <v>0</v>
      </c>
      <c r="U182" s="6">
        <f t="shared" si="7"/>
        <v>0</v>
      </c>
      <c r="V182" s="3">
        <f t="shared" si="8"/>
        <v>0</v>
      </c>
    </row>
    <row r="183" spans="1:22" ht="15" customHeight="1">
      <c r="A183" s="3">
        <v>123</v>
      </c>
      <c r="B183" s="3">
        <v>4</v>
      </c>
      <c r="C183" s="3">
        <v>2</v>
      </c>
      <c r="D183" s="3" t="s">
        <v>566</v>
      </c>
      <c r="E183" s="3">
        <v>21</v>
      </c>
      <c r="F183" s="3">
        <v>5</v>
      </c>
      <c r="G183" s="3" t="s">
        <v>345</v>
      </c>
      <c r="H183" s="3">
        <v>2</v>
      </c>
      <c r="J183" s="3" t="s">
        <v>762</v>
      </c>
      <c r="K183" s="3">
        <v>0</v>
      </c>
      <c r="L183" s="3">
        <v>461</v>
      </c>
      <c r="M183" s="3">
        <v>1</v>
      </c>
      <c r="N183" s="3" t="s">
        <v>801</v>
      </c>
      <c r="O183" s="3">
        <v>3</v>
      </c>
      <c r="P183" s="3">
        <v>0</v>
      </c>
      <c r="Q183" s="10"/>
      <c r="R183" s="3">
        <v>1</v>
      </c>
      <c r="S183" s="3" t="b">
        <v>0</v>
      </c>
      <c r="T183" s="3">
        <f t="shared" si="6"/>
        <v>0</v>
      </c>
      <c r="U183" s="6">
        <f t="shared" si="7"/>
        <v>0</v>
      </c>
      <c r="V183" s="3">
        <f t="shared" si="8"/>
        <v>3</v>
      </c>
    </row>
    <row r="184" spans="1:22" ht="15" customHeight="1">
      <c r="A184" s="3">
        <v>123</v>
      </c>
      <c r="B184" s="3">
        <v>4</v>
      </c>
      <c r="C184" s="3">
        <v>2</v>
      </c>
      <c r="D184" s="3" t="s">
        <v>566</v>
      </c>
      <c r="E184" s="3">
        <v>21</v>
      </c>
      <c r="F184" s="3">
        <v>5</v>
      </c>
      <c r="G184" s="3" t="s">
        <v>345</v>
      </c>
      <c r="H184" s="3">
        <v>2</v>
      </c>
      <c r="J184" s="3" t="s">
        <v>762</v>
      </c>
      <c r="K184" s="3">
        <v>0</v>
      </c>
      <c r="L184" s="3">
        <v>462</v>
      </c>
      <c r="M184" s="3">
        <v>2</v>
      </c>
      <c r="N184" s="3" t="s">
        <v>802</v>
      </c>
      <c r="O184" s="3">
        <v>0</v>
      </c>
      <c r="P184" s="3">
        <v>0</v>
      </c>
      <c r="R184" s="3">
        <v>0</v>
      </c>
      <c r="S184" s="3" t="b">
        <v>0</v>
      </c>
      <c r="T184" s="3">
        <f t="shared" si="6"/>
        <v>0</v>
      </c>
      <c r="U184" s="6">
        <f t="shared" si="7"/>
        <v>0</v>
      </c>
      <c r="V184" s="3">
        <f t="shared" si="8"/>
        <v>0</v>
      </c>
    </row>
    <row r="185" spans="1:22" ht="15" customHeight="1">
      <c r="A185" s="3">
        <v>124</v>
      </c>
      <c r="B185" s="3">
        <v>4</v>
      </c>
      <c r="C185" s="3">
        <v>2</v>
      </c>
      <c r="D185" s="3" t="s">
        <v>566</v>
      </c>
      <c r="E185" s="3">
        <v>21</v>
      </c>
      <c r="F185" s="3">
        <v>5</v>
      </c>
      <c r="G185" s="3" t="s">
        <v>345</v>
      </c>
      <c r="H185" s="3">
        <v>3</v>
      </c>
      <c r="J185" s="3" t="s">
        <v>763</v>
      </c>
      <c r="K185" s="3">
        <v>0</v>
      </c>
      <c r="L185" s="3">
        <v>463</v>
      </c>
      <c r="M185" s="3">
        <v>1</v>
      </c>
      <c r="N185" s="3" t="s">
        <v>764</v>
      </c>
      <c r="O185" s="3">
        <v>2</v>
      </c>
      <c r="P185" s="3">
        <v>1</v>
      </c>
      <c r="Q185" s="3" t="s">
        <v>733</v>
      </c>
      <c r="R185" s="3">
        <v>0</v>
      </c>
      <c r="S185" s="3" t="b">
        <v>0</v>
      </c>
      <c r="T185" s="3">
        <f t="shared" si="6"/>
        <v>0</v>
      </c>
      <c r="U185" s="6">
        <f t="shared" si="7"/>
        <v>0</v>
      </c>
      <c r="V185" s="3">
        <f t="shared" si="8"/>
        <v>0</v>
      </c>
    </row>
    <row r="186" spans="1:22" ht="15" customHeight="1">
      <c r="A186" s="3">
        <v>124</v>
      </c>
      <c r="B186" s="3">
        <v>4</v>
      </c>
      <c r="C186" s="3">
        <v>2</v>
      </c>
      <c r="D186" s="3" t="s">
        <v>566</v>
      </c>
      <c r="E186" s="3">
        <v>21</v>
      </c>
      <c r="F186" s="3">
        <v>5</v>
      </c>
      <c r="G186" s="3" t="s">
        <v>345</v>
      </c>
      <c r="H186" s="3">
        <v>3</v>
      </c>
      <c r="J186" s="3" t="s">
        <v>763</v>
      </c>
      <c r="K186" s="3">
        <v>0</v>
      </c>
      <c r="L186" s="3">
        <v>464</v>
      </c>
      <c r="M186" s="3">
        <v>2</v>
      </c>
      <c r="N186" s="3" t="s">
        <v>765</v>
      </c>
      <c r="O186" s="3">
        <v>4</v>
      </c>
      <c r="P186" s="3">
        <v>1</v>
      </c>
      <c r="Q186" s="10" t="s">
        <v>734</v>
      </c>
      <c r="R186" s="3">
        <v>1</v>
      </c>
      <c r="S186" s="3" t="b">
        <v>0</v>
      </c>
      <c r="T186" s="3">
        <f t="shared" si="6"/>
        <v>0</v>
      </c>
      <c r="U186" s="6">
        <f t="shared" si="7"/>
        <v>0</v>
      </c>
      <c r="V186" s="3">
        <f t="shared" si="8"/>
        <v>4</v>
      </c>
    </row>
    <row r="187" spans="1:22" ht="15" customHeight="1">
      <c r="A187" s="3">
        <v>124</v>
      </c>
      <c r="B187" s="3">
        <v>4</v>
      </c>
      <c r="C187" s="3">
        <v>2</v>
      </c>
      <c r="D187" s="3" t="s">
        <v>566</v>
      </c>
      <c r="E187" s="3">
        <v>21</v>
      </c>
      <c r="F187" s="3">
        <v>5</v>
      </c>
      <c r="G187" s="3" t="s">
        <v>345</v>
      </c>
      <c r="H187" s="3">
        <v>3</v>
      </c>
      <c r="J187" s="3" t="s">
        <v>763</v>
      </c>
      <c r="K187" s="3">
        <v>0</v>
      </c>
      <c r="L187" s="3">
        <v>465</v>
      </c>
      <c r="M187" s="3">
        <v>3</v>
      </c>
      <c r="N187" s="3" t="s">
        <v>766</v>
      </c>
      <c r="O187" s="3">
        <v>0</v>
      </c>
      <c r="P187" s="3">
        <v>1</v>
      </c>
      <c r="Q187" s="10" t="s">
        <v>735</v>
      </c>
      <c r="R187" s="3">
        <v>0</v>
      </c>
      <c r="S187" s="3" t="b">
        <v>0</v>
      </c>
      <c r="T187" s="3">
        <f t="shared" si="6"/>
        <v>0</v>
      </c>
      <c r="U187" s="6">
        <f t="shared" si="7"/>
        <v>0</v>
      </c>
      <c r="V187" s="3">
        <f t="shared" si="8"/>
        <v>0</v>
      </c>
    </row>
    <row r="188" spans="1:22" ht="15" customHeight="1">
      <c r="A188" s="3">
        <v>125</v>
      </c>
      <c r="B188" s="3">
        <v>4</v>
      </c>
      <c r="C188" s="3">
        <v>2</v>
      </c>
      <c r="D188" s="3" t="s">
        <v>566</v>
      </c>
      <c r="E188" s="3">
        <v>21</v>
      </c>
      <c r="F188" s="3">
        <v>5</v>
      </c>
      <c r="G188" s="3" t="s">
        <v>345</v>
      </c>
      <c r="H188" s="3">
        <v>4</v>
      </c>
      <c r="J188" s="3" t="s">
        <v>767</v>
      </c>
      <c r="K188" s="3">
        <v>0</v>
      </c>
      <c r="L188" s="3">
        <v>466</v>
      </c>
      <c r="M188" s="3">
        <v>1</v>
      </c>
      <c r="N188" s="3" t="s">
        <v>768</v>
      </c>
      <c r="O188" s="3">
        <v>5</v>
      </c>
      <c r="P188" s="3">
        <v>0</v>
      </c>
      <c r="R188" s="3">
        <v>1</v>
      </c>
      <c r="S188" s="3" t="b">
        <v>0</v>
      </c>
      <c r="T188" s="3">
        <f t="shared" si="6"/>
        <v>0</v>
      </c>
      <c r="U188" s="6">
        <f t="shared" si="7"/>
        <v>0</v>
      </c>
      <c r="V188" s="3">
        <f t="shared" si="8"/>
        <v>5</v>
      </c>
    </row>
    <row r="189" spans="1:22" ht="15" customHeight="1">
      <c r="A189" s="3">
        <v>125</v>
      </c>
      <c r="B189" s="3">
        <v>4</v>
      </c>
      <c r="C189" s="3">
        <v>2</v>
      </c>
      <c r="D189" s="3" t="s">
        <v>566</v>
      </c>
      <c r="E189" s="3">
        <v>21</v>
      </c>
      <c r="F189" s="3">
        <v>5</v>
      </c>
      <c r="G189" s="3" t="s">
        <v>345</v>
      </c>
      <c r="H189" s="3">
        <v>4</v>
      </c>
      <c r="J189" s="3" t="s">
        <v>767</v>
      </c>
      <c r="K189" s="3">
        <v>0</v>
      </c>
      <c r="L189" s="3">
        <v>468</v>
      </c>
      <c r="M189" s="3">
        <v>2</v>
      </c>
      <c r="N189" s="3" t="s">
        <v>769</v>
      </c>
      <c r="O189" s="3">
        <v>3</v>
      </c>
      <c r="P189" s="3">
        <v>1</v>
      </c>
      <c r="Q189" s="3" t="s">
        <v>738</v>
      </c>
      <c r="R189" s="3">
        <v>0</v>
      </c>
      <c r="S189" s="3" t="b">
        <v>0</v>
      </c>
      <c r="T189" s="3">
        <f t="shared" si="6"/>
        <v>0</v>
      </c>
      <c r="U189" s="6">
        <f t="shared" si="7"/>
        <v>0</v>
      </c>
      <c r="V189" s="3">
        <f t="shared" si="8"/>
        <v>0</v>
      </c>
    </row>
    <row r="190" spans="1:22" ht="15" customHeight="1">
      <c r="A190" s="3">
        <v>125</v>
      </c>
      <c r="B190" s="3">
        <v>4</v>
      </c>
      <c r="C190" s="3">
        <v>2</v>
      </c>
      <c r="D190" s="3" t="s">
        <v>566</v>
      </c>
      <c r="E190" s="3">
        <v>21</v>
      </c>
      <c r="F190" s="3">
        <v>5</v>
      </c>
      <c r="G190" s="3" t="s">
        <v>345</v>
      </c>
      <c r="H190" s="3">
        <v>4</v>
      </c>
      <c r="J190" s="3" t="s">
        <v>767</v>
      </c>
      <c r="K190" s="3">
        <v>0</v>
      </c>
      <c r="L190" s="3">
        <v>469</v>
      </c>
      <c r="M190" s="3">
        <v>3</v>
      </c>
      <c r="N190" s="3" t="s">
        <v>770</v>
      </c>
      <c r="O190" s="3">
        <v>1</v>
      </c>
      <c r="P190" s="3">
        <v>1</v>
      </c>
      <c r="Q190" s="10" t="s">
        <v>736</v>
      </c>
      <c r="R190" s="3">
        <v>0</v>
      </c>
      <c r="S190" s="3" t="b">
        <v>0</v>
      </c>
      <c r="T190" s="3">
        <f t="shared" si="6"/>
        <v>0</v>
      </c>
      <c r="U190" s="6">
        <f t="shared" si="7"/>
        <v>0</v>
      </c>
      <c r="V190" s="3">
        <f t="shared" si="8"/>
        <v>0</v>
      </c>
    </row>
    <row r="191" spans="1:22" ht="15" customHeight="1">
      <c r="A191" s="3">
        <v>125</v>
      </c>
      <c r="B191" s="3">
        <v>4</v>
      </c>
      <c r="C191" s="3">
        <v>2</v>
      </c>
      <c r="D191" s="3" t="s">
        <v>566</v>
      </c>
      <c r="E191" s="3">
        <v>21</v>
      </c>
      <c r="F191" s="3">
        <v>5</v>
      </c>
      <c r="G191" s="3" t="s">
        <v>345</v>
      </c>
      <c r="H191" s="3">
        <v>4</v>
      </c>
      <c r="J191" s="3" t="s">
        <v>767</v>
      </c>
      <c r="K191" s="3">
        <v>0</v>
      </c>
      <c r="L191" s="3">
        <v>470</v>
      </c>
      <c r="M191" s="3">
        <v>4</v>
      </c>
      <c r="N191" s="3" t="s">
        <v>802</v>
      </c>
      <c r="O191" s="3">
        <v>0</v>
      </c>
      <c r="P191" s="3">
        <v>1</v>
      </c>
      <c r="Q191" s="3" t="s">
        <v>737</v>
      </c>
      <c r="R191" s="3">
        <v>0</v>
      </c>
      <c r="S191" s="3" t="b">
        <v>0</v>
      </c>
      <c r="T191" s="3">
        <f t="shared" si="6"/>
        <v>0</v>
      </c>
      <c r="U191" s="6">
        <f t="shared" si="7"/>
        <v>0</v>
      </c>
      <c r="V191" s="3">
        <f t="shared" si="8"/>
        <v>0</v>
      </c>
    </row>
    <row r="192" spans="1:22" ht="15" customHeight="1">
      <c r="A192" s="3">
        <v>126</v>
      </c>
      <c r="B192" s="3">
        <v>4</v>
      </c>
      <c r="C192" s="3">
        <v>2</v>
      </c>
      <c r="D192" s="3" t="s">
        <v>566</v>
      </c>
      <c r="E192" s="3">
        <v>21</v>
      </c>
      <c r="F192" s="3">
        <v>5</v>
      </c>
      <c r="G192" s="3" t="s">
        <v>345</v>
      </c>
      <c r="H192" s="3">
        <v>5</v>
      </c>
      <c r="J192" s="3" t="s">
        <v>771</v>
      </c>
      <c r="K192" s="3">
        <v>0</v>
      </c>
      <c r="L192" s="3">
        <v>471</v>
      </c>
      <c r="M192" s="3">
        <v>1</v>
      </c>
      <c r="N192" s="3" t="s">
        <v>774</v>
      </c>
      <c r="O192" s="3">
        <v>5</v>
      </c>
      <c r="P192" s="3">
        <v>0</v>
      </c>
      <c r="R192" s="3">
        <v>1</v>
      </c>
      <c r="S192" s="3" t="b">
        <v>0</v>
      </c>
      <c r="T192" s="3">
        <f t="shared" si="6"/>
        <v>0</v>
      </c>
      <c r="U192" s="6">
        <f t="shared" si="7"/>
        <v>0</v>
      </c>
      <c r="V192" s="3">
        <f t="shared" si="8"/>
        <v>5</v>
      </c>
    </row>
    <row r="193" spans="1:22" ht="15" customHeight="1">
      <c r="A193" s="3">
        <v>126</v>
      </c>
      <c r="B193" s="3">
        <v>4</v>
      </c>
      <c r="C193" s="3">
        <v>2</v>
      </c>
      <c r="D193" s="3" t="s">
        <v>566</v>
      </c>
      <c r="E193" s="3">
        <v>21</v>
      </c>
      <c r="F193" s="3">
        <v>5</v>
      </c>
      <c r="G193" s="3" t="s">
        <v>345</v>
      </c>
      <c r="H193" s="3">
        <v>5</v>
      </c>
      <c r="J193" s="3" t="s">
        <v>771</v>
      </c>
      <c r="K193" s="3">
        <v>0</v>
      </c>
      <c r="L193" s="3">
        <v>472</v>
      </c>
      <c r="M193" s="3">
        <v>2</v>
      </c>
      <c r="N193" s="3" t="s">
        <v>773</v>
      </c>
      <c r="O193" s="3">
        <v>4</v>
      </c>
      <c r="P193" s="3">
        <v>0</v>
      </c>
      <c r="Q193" s="10"/>
      <c r="R193" s="3">
        <v>0</v>
      </c>
      <c r="S193" s="3" t="b">
        <v>0</v>
      </c>
      <c r="T193" s="3">
        <f t="shared" si="6"/>
        <v>0</v>
      </c>
      <c r="U193" s="6">
        <f t="shared" si="7"/>
        <v>0</v>
      </c>
      <c r="V193" s="3">
        <f t="shared" si="8"/>
        <v>0</v>
      </c>
    </row>
    <row r="194" spans="1:22" ht="15" customHeight="1">
      <c r="A194" s="3">
        <v>126</v>
      </c>
      <c r="B194" s="3">
        <v>4</v>
      </c>
      <c r="C194" s="3">
        <v>2</v>
      </c>
      <c r="D194" s="3" t="s">
        <v>566</v>
      </c>
      <c r="E194" s="3">
        <v>21</v>
      </c>
      <c r="F194" s="3">
        <v>5</v>
      </c>
      <c r="G194" s="3" t="s">
        <v>345</v>
      </c>
      <c r="H194" s="3">
        <v>5</v>
      </c>
      <c r="J194" s="3" t="s">
        <v>771</v>
      </c>
      <c r="K194" s="3">
        <v>0</v>
      </c>
      <c r="L194" s="3">
        <v>473</v>
      </c>
      <c r="M194" s="3">
        <v>3</v>
      </c>
      <c r="N194" s="3" t="s">
        <v>772</v>
      </c>
      <c r="O194" s="3">
        <v>1</v>
      </c>
      <c r="P194" s="3">
        <v>0</v>
      </c>
      <c r="Q194" s="10"/>
      <c r="R194" s="3">
        <v>0</v>
      </c>
      <c r="S194" s="3" t="b">
        <v>0</v>
      </c>
      <c r="T194" s="3">
        <f t="shared" si="6"/>
        <v>0</v>
      </c>
      <c r="U194" s="6">
        <f t="shared" si="7"/>
        <v>0</v>
      </c>
      <c r="V194" s="3">
        <f t="shared" si="8"/>
        <v>0</v>
      </c>
    </row>
    <row r="195" spans="1:22" ht="15" customHeight="1">
      <c r="A195" s="3">
        <v>126</v>
      </c>
      <c r="B195" s="3">
        <v>4</v>
      </c>
      <c r="C195" s="3">
        <v>2</v>
      </c>
      <c r="D195" s="3" t="s">
        <v>566</v>
      </c>
      <c r="E195" s="3">
        <v>21</v>
      </c>
      <c r="F195" s="3">
        <v>5</v>
      </c>
      <c r="G195" s="3" t="s">
        <v>345</v>
      </c>
      <c r="H195" s="3">
        <v>5</v>
      </c>
      <c r="J195" s="3" t="s">
        <v>771</v>
      </c>
      <c r="K195" s="3">
        <v>0</v>
      </c>
      <c r="L195" s="3">
        <v>474</v>
      </c>
      <c r="M195" s="3">
        <v>4</v>
      </c>
      <c r="N195" s="3" t="s">
        <v>348</v>
      </c>
      <c r="O195" s="3">
        <v>0</v>
      </c>
      <c r="P195" s="3">
        <v>0</v>
      </c>
      <c r="R195" s="3">
        <v>0</v>
      </c>
      <c r="S195" s="3" t="b">
        <v>0</v>
      </c>
      <c r="T195" s="3">
        <f aca="true" t="shared" si="9" ref="T195:T258">IF(S195=TRUE,1,0)</f>
        <v>0</v>
      </c>
      <c r="U195" s="6">
        <f aca="true" t="shared" si="10" ref="U195:U258">IF(S195=TRUE,O195,0)</f>
        <v>0</v>
      </c>
      <c r="V195" s="3">
        <f aca="true" t="shared" si="11" ref="V195:V258">R195*O195</f>
        <v>0</v>
      </c>
    </row>
    <row r="196" spans="1:22" ht="15" customHeight="1">
      <c r="A196" s="3">
        <v>55</v>
      </c>
      <c r="B196" s="3">
        <v>3</v>
      </c>
      <c r="C196" s="3">
        <v>3</v>
      </c>
      <c r="D196" s="3" t="s">
        <v>182</v>
      </c>
      <c r="E196" s="3">
        <v>11</v>
      </c>
      <c r="F196" s="3">
        <v>1</v>
      </c>
      <c r="G196" s="3" t="s">
        <v>776</v>
      </c>
      <c r="H196" s="3">
        <v>1</v>
      </c>
      <c r="J196" s="3" t="s">
        <v>777</v>
      </c>
      <c r="K196" s="3">
        <v>0</v>
      </c>
      <c r="L196" s="3">
        <v>198</v>
      </c>
      <c r="M196" s="3">
        <v>1</v>
      </c>
      <c r="N196" s="3" t="s">
        <v>778</v>
      </c>
      <c r="O196" s="3">
        <v>5</v>
      </c>
      <c r="P196" s="3">
        <v>1</v>
      </c>
      <c r="Q196" s="10" t="s">
        <v>739</v>
      </c>
      <c r="R196" s="3">
        <v>1</v>
      </c>
      <c r="S196" s="3" t="b">
        <v>0</v>
      </c>
      <c r="T196" s="3">
        <f t="shared" si="9"/>
        <v>0</v>
      </c>
      <c r="U196" s="6">
        <f t="shared" si="10"/>
        <v>0</v>
      </c>
      <c r="V196" s="3">
        <f t="shared" si="11"/>
        <v>5</v>
      </c>
    </row>
    <row r="197" spans="1:22" ht="15" customHeight="1">
      <c r="A197" s="3">
        <v>55</v>
      </c>
      <c r="B197" s="3">
        <v>3</v>
      </c>
      <c r="C197" s="3">
        <v>3</v>
      </c>
      <c r="D197" s="3" t="s">
        <v>182</v>
      </c>
      <c r="E197" s="3">
        <v>11</v>
      </c>
      <c r="F197" s="3">
        <v>1</v>
      </c>
      <c r="G197" s="3" t="s">
        <v>776</v>
      </c>
      <c r="H197" s="3">
        <v>1</v>
      </c>
      <c r="J197" s="3" t="s">
        <v>777</v>
      </c>
      <c r="K197" s="3">
        <v>0</v>
      </c>
      <c r="L197" s="3">
        <v>199</v>
      </c>
      <c r="M197" s="3">
        <v>2</v>
      </c>
      <c r="N197" s="3" t="s">
        <v>779</v>
      </c>
      <c r="O197" s="3">
        <v>3</v>
      </c>
      <c r="P197" s="3">
        <v>1</v>
      </c>
      <c r="Q197" s="10" t="s">
        <v>740</v>
      </c>
      <c r="R197" s="3">
        <v>0</v>
      </c>
      <c r="S197" s="3" t="b">
        <v>0</v>
      </c>
      <c r="T197" s="3">
        <f t="shared" si="9"/>
        <v>0</v>
      </c>
      <c r="U197" s="6">
        <f t="shared" si="10"/>
        <v>0</v>
      </c>
      <c r="V197" s="3">
        <f t="shared" si="11"/>
        <v>0</v>
      </c>
    </row>
    <row r="198" spans="1:22" ht="15" customHeight="1">
      <c r="A198" s="3">
        <v>55</v>
      </c>
      <c r="B198" s="3">
        <v>3</v>
      </c>
      <c r="C198" s="3">
        <v>3</v>
      </c>
      <c r="D198" s="3" t="s">
        <v>182</v>
      </c>
      <c r="E198" s="3">
        <v>11</v>
      </c>
      <c r="F198" s="3">
        <v>1</v>
      </c>
      <c r="G198" s="3" t="s">
        <v>776</v>
      </c>
      <c r="H198" s="3">
        <v>1</v>
      </c>
      <c r="J198" s="3" t="s">
        <v>777</v>
      </c>
      <c r="K198" s="3">
        <v>0</v>
      </c>
      <c r="L198" s="3">
        <v>200</v>
      </c>
      <c r="M198" s="3">
        <v>3</v>
      </c>
      <c r="N198" s="3" t="s">
        <v>780</v>
      </c>
      <c r="O198" s="3">
        <v>1</v>
      </c>
      <c r="P198" s="3">
        <v>0</v>
      </c>
      <c r="Q198" s="10"/>
      <c r="R198" s="3">
        <v>0</v>
      </c>
      <c r="S198" s="3" t="b">
        <v>0</v>
      </c>
      <c r="T198" s="3">
        <f t="shared" si="9"/>
        <v>0</v>
      </c>
      <c r="U198" s="6">
        <f t="shared" si="10"/>
        <v>0</v>
      </c>
      <c r="V198" s="3">
        <f t="shared" si="11"/>
        <v>0</v>
      </c>
    </row>
    <row r="199" spans="1:22" ht="15" customHeight="1">
      <c r="A199" s="3">
        <v>56</v>
      </c>
      <c r="B199" s="3">
        <v>3</v>
      </c>
      <c r="C199" s="3">
        <v>3</v>
      </c>
      <c r="D199" s="3" t="s">
        <v>182</v>
      </c>
      <c r="E199" s="3">
        <v>11</v>
      </c>
      <c r="F199" s="3">
        <v>1</v>
      </c>
      <c r="G199" s="3" t="s">
        <v>776</v>
      </c>
      <c r="H199" s="3">
        <v>2</v>
      </c>
      <c r="J199" s="3" t="s">
        <v>781</v>
      </c>
      <c r="K199" s="3">
        <v>0</v>
      </c>
      <c r="L199" s="3">
        <v>201</v>
      </c>
      <c r="M199" s="3">
        <v>1</v>
      </c>
      <c r="N199" s="3" t="s">
        <v>782</v>
      </c>
      <c r="O199" s="3">
        <v>2</v>
      </c>
      <c r="P199" s="3">
        <v>1</v>
      </c>
      <c r="Q199" s="10" t="s">
        <v>741</v>
      </c>
      <c r="R199" s="3">
        <v>0</v>
      </c>
      <c r="S199" s="3" t="b">
        <v>0</v>
      </c>
      <c r="T199" s="3">
        <f t="shared" si="9"/>
        <v>0</v>
      </c>
      <c r="U199" s="6">
        <f t="shared" si="10"/>
        <v>0</v>
      </c>
      <c r="V199" s="3">
        <f t="shared" si="11"/>
        <v>0</v>
      </c>
    </row>
    <row r="200" spans="1:22" ht="15" customHeight="1">
      <c r="A200" s="3">
        <v>56</v>
      </c>
      <c r="B200" s="3">
        <v>3</v>
      </c>
      <c r="C200" s="3">
        <v>3</v>
      </c>
      <c r="D200" s="3" t="s">
        <v>182</v>
      </c>
      <c r="E200" s="3">
        <v>11</v>
      </c>
      <c r="F200" s="3">
        <v>1</v>
      </c>
      <c r="G200" s="3" t="s">
        <v>776</v>
      </c>
      <c r="H200" s="3">
        <v>2</v>
      </c>
      <c r="J200" s="3" t="s">
        <v>781</v>
      </c>
      <c r="K200" s="3">
        <v>0</v>
      </c>
      <c r="L200" s="3">
        <v>202</v>
      </c>
      <c r="M200" s="3">
        <v>2</v>
      </c>
      <c r="N200" s="3" t="s">
        <v>605</v>
      </c>
      <c r="O200" s="3">
        <v>3</v>
      </c>
      <c r="P200" s="3">
        <v>1</v>
      </c>
      <c r="Q200" s="10" t="s">
        <v>742</v>
      </c>
      <c r="R200" s="3">
        <v>1</v>
      </c>
      <c r="S200" s="3" t="b">
        <v>0</v>
      </c>
      <c r="T200" s="3">
        <f t="shared" si="9"/>
        <v>0</v>
      </c>
      <c r="U200" s="6">
        <f t="shared" si="10"/>
        <v>0</v>
      </c>
      <c r="V200" s="3">
        <f t="shared" si="11"/>
        <v>3</v>
      </c>
    </row>
    <row r="201" spans="1:22" ht="15" customHeight="1">
      <c r="A201" s="3">
        <v>56</v>
      </c>
      <c r="B201" s="3">
        <v>3</v>
      </c>
      <c r="C201" s="3">
        <v>3</v>
      </c>
      <c r="D201" s="3" t="s">
        <v>182</v>
      </c>
      <c r="E201" s="3">
        <v>11</v>
      </c>
      <c r="F201" s="3">
        <v>1</v>
      </c>
      <c r="G201" s="3" t="s">
        <v>776</v>
      </c>
      <c r="H201" s="3">
        <v>2</v>
      </c>
      <c r="J201" s="3" t="s">
        <v>781</v>
      </c>
      <c r="K201" s="3">
        <v>0</v>
      </c>
      <c r="L201" s="3">
        <v>203</v>
      </c>
      <c r="M201" s="3">
        <v>3</v>
      </c>
      <c r="N201" s="3" t="s">
        <v>606</v>
      </c>
      <c r="O201" s="3">
        <v>2</v>
      </c>
      <c r="P201" s="3">
        <v>1</v>
      </c>
      <c r="Q201" s="10" t="s">
        <v>743</v>
      </c>
      <c r="R201" s="3">
        <v>0</v>
      </c>
      <c r="S201" s="3" t="b">
        <v>0</v>
      </c>
      <c r="T201" s="3">
        <f t="shared" si="9"/>
        <v>0</v>
      </c>
      <c r="U201" s="6">
        <f t="shared" si="10"/>
        <v>0</v>
      </c>
      <c r="V201" s="3">
        <f t="shared" si="11"/>
        <v>0</v>
      </c>
    </row>
    <row r="202" spans="1:22" ht="15" customHeight="1">
      <c r="A202" s="3">
        <v>57</v>
      </c>
      <c r="B202" s="3">
        <v>3</v>
      </c>
      <c r="C202" s="3">
        <v>3</v>
      </c>
      <c r="D202" s="3" t="s">
        <v>182</v>
      </c>
      <c r="E202" s="3">
        <v>11</v>
      </c>
      <c r="F202" s="3">
        <v>1</v>
      </c>
      <c r="G202" s="3" t="s">
        <v>776</v>
      </c>
      <c r="H202" s="3">
        <v>3</v>
      </c>
      <c r="J202" s="3" t="s">
        <v>607</v>
      </c>
      <c r="K202" s="3">
        <v>0</v>
      </c>
      <c r="L202" s="3">
        <v>204</v>
      </c>
      <c r="M202" s="3">
        <v>1</v>
      </c>
      <c r="N202" s="3" t="s">
        <v>608</v>
      </c>
      <c r="O202" s="3">
        <v>5</v>
      </c>
      <c r="P202" s="3">
        <v>0</v>
      </c>
      <c r="R202" s="3">
        <v>1</v>
      </c>
      <c r="S202" s="3" t="b">
        <v>0</v>
      </c>
      <c r="T202" s="3">
        <f t="shared" si="9"/>
        <v>0</v>
      </c>
      <c r="U202" s="6">
        <f t="shared" si="10"/>
        <v>0</v>
      </c>
      <c r="V202" s="3">
        <f t="shared" si="11"/>
        <v>5</v>
      </c>
    </row>
    <row r="203" spans="1:22" ht="15" customHeight="1">
      <c r="A203" s="3">
        <v>57</v>
      </c>
      <c r="B203" s="3">
        <v>3</v>
      </c>
      <c r="C203" s="3">
        <v>3</v>
      </c>
      <c r="D203" s="3" t="s">
        <v>182</v>
      </c>
      <c r="E203" s="3">
        <v>11</v>
      </c>
      <c r="F203" s="3">
        <v>1</v>
      </c>
      <c r="G203" s="3" t="s">
        <v>776</v>
      </c>
      <c r="H203" s="3">
        <v>3</v>
      </c>
      <c r="J203" s="3" t="s">
        <v>607</v>
      </c>
      <c r="K203" s="3">
        <v>0</v>
      </c>
      <c r="L203" s="3">
        <v>205</v>
      </c>
      <c r="M203" s="3">
        <v>2</v>
      </c>
      <c r="N203" s="3" t="s">
        <v>609</v>
      </c>
      <c r="O203" s="3">
        <v>1</v>
      </c>
      <c r="P203" s="3">
        <v>1</v>
      </c>
      <c r="Q203" s="10" t="s">
        <v>744</v>
      </c>
      <c r="R203" s="3">
        <v>0</v>
      </c>
      <c r="S203" s="3" t="b">
        <v>0</v>
      </c>
      <c r="T203" s="3">
        <f t="shared" si="9"/>
        <v>0</v>
      </c>
      <c r="U203" s="6">
        <f t="shared" si="10"/>
        <v>0</v>
      </c>
      <c r="V203" s="3">
        <f t="shared" si="11"/>
        <v>0</v>
      </c>
    </row>
    <row r="204" spans="1:22" ht="15" customHeight="1">
      <c r="A204" s="3">
        <v>57</v>
      </c>
      <c r="B204" s="3">
        <v>3</v>
      </c>
      <c r="C204" s="3">
        <v>3</v>
      </c>
      <c r="D204" s="3" t="s">
        <v>182</v>
      </c>
      <c r="E204" s="3">
        <v>11</v>
      </c>
      <c r="F204" s="3">
        <v>1</v>
      </c>
      <c r="G204" s="3" t="s">
        <v>776</v>
      </c>
      <c r="H204" s="3">
        <v>3</v>
      </c>
      <c r="J204" s="3" t="s">
        <v>607</v>
      </c>
      <c r="K204" s="3">
        <v>0</v>
      </c>
      <c r="L204" s="3">
        <v>206</v>
      </c>
      <c r="M204" s="3">
        <v>3</v>
      </c>
      <c r="N204" s="3" t="s">
        <v>610</v>
      </c>
      <c r="O204" s="3">
        <v>3</v>
      </c>
      <c r="P204" s="3">
        <v>0</v>
      </c>
      <c r="R204" s="3">
        <v>0</v>
      </c>
      <c r="S204" s="3" t="b">
        <v>0</v>
      </c>
      <c r="T204" s="3">
        <f t="shared" si="9"/>
        <v>0</v>
      </c>
      <c r="U204" s="6">
        <f t="shared" si="10"/>
        <v>0</v>
      </c>
      <c r="V204" s="3">
        <f t="shared" si="11"/>
        <v>0</v>
      </c>
    </row>
    <row r="205" spans="1:22" ht="15" customHeight="1">
      <c r="A205" s="3">
        <v>58</v>
      </c>
      <c r="B205" s="3">
        <v>3</v>
      </c>
      <c r="C205" s="3">
        <v>3</v>
      </c>
      <c r="D205" s="3" t="s">
        <v>182</v>
      </c>
      <c r="E205" s="3">
        <v>11</v>
      </c>
      <c r="F205" s="3">
        <v>1</v>
      </c>
      <c r="G205" s="3" t="s">
        <v>776</v>
      </c>
      <c r="H205" s="3">
        <v>4</v>
      </c>
      <c r="J205" s="3" t="s">
        <v>611</v>
      </c>
      <c r="K205" s="3">
        <v>0</v>
      </c>
      <c r="L205" s="3">
        <v>207</v>
      </c>
      <c r="M205" s="3">
        <v>1</v>
      </c>
      <c r="N205" s="3" t="s">
        <v>612</v>
      </c>
      <c r="O205" s="3">
        <v>1</v>
      </c>
      <c r="P205" s="3">
        <v>0</v>
      </c>
      <c r="R205" s="3">
        <v>0</v>
      </c>
      <c r="S205" s="3" t="b">
        <v>0</v>
      </c>
      <c r="T205" s="3">
        <f t="shared" si="9"/>
        <v>0</v>
      </c>
      <c r="U205" s="6">
        <f t="shared" si="10"/>
        <v>0</v>
      </c>
      <c r="V205" s="3">
        <f t="shared" si="11"/>
        <v>0</v>
      </c>
    </row>
    <row r="206" spans="1:22" ht="15" customHeight="1">
      <c r="A206" s="3">
        <v>58</v>
      </c>
      <c r="B206" s="3">
        <v>3</v>
      </c>
      <c r="C206" s="3">
        <v>3</v>
      </c>
      <c r="D206" s="3" t="s">
        <v>182</v>
      </c>
      <c r="E206" s="3">
        <v>11</v>
      </c>
      <c r="F206" s="3">
        <v>1</v>
      </c>
      <c r="G206" s="3" t="s">
        <v>776</v>
      </c>
      <c r="H206" s="3">
        <v>4</v>
      </c>
      <c r="J206" s="3" t="s">
        <v>611</v>
      </c>
      <c r="K206" s="3">
        <v>0</v>
      </c>
      <c r="L206" s="3">
        <v>208</v>
      </c>
      <c r="M206" s="3">
        <v>2</v>
      </c>
      <c r="N206" s="3" t="s">
        <v>311</v>
      </c>
      <c r="O206" s="3">
        <v>2</v>
      </c>
      <c r="P206" s="3">
        <v>0</v>
      </c>
      <c r="R206" s="3">
        <v>0</v>
      </c>
      <c r="S206" s="3" t="b">
        <v>0</v>
      </c>
      <c r="T206" s="3">
        <f t="shared" si="9"/>
        <v>0</v>
      </c>
      <c r="U206" s="6">
        <f t="shared" si="10"/>
        <v>0</v>
      </c>
      <c r="V206" s="3">
        <f t="shared" si="11"/>
        <v>0</v>
      </c>
    </row>
    <row r="207" spans="1:22" ht="15" customHeight="1">
      <c r="A207" s="3">
        <v>58</v>
      </c>
      <c r="B207" s="3">
        <v>3</v>
      </c>
      <c r="C207" s="3">
        <v>3</v>
      </c>
      <c r="D207" s="3" t="s">
        <v>182</v>
      </c>
      <c r="E207" s="3">
        <v>11</v>
      </c>
      <c r="F207" s="3">
        <v>1</v>
      </c>
      <c r="G207" s="3" t="s">
        <v>776</v>
      </c>
      <c r="H207" s="3">
        <v>4</v>
      </c>
      <c r="J207" s="3" t="s">
        <v>611</v>
      </c>
      <c r="K207" s="3">
        <v>0</v>
      </c>
      <c r="L207" s="3">
        <v>209</v>
      </c>
      <c r="M207" s="3">
        <v>3</v>
      </c>
      <c r="N207" s="3" t="s">
        <v>802</v>
      </c>
      <c r="O207" s="3">
        <v>4</v>
      </c>
      <c r="P207" s="3">
        <v>0</v>
      </c>
      <c r="R207" s="3">
        <v>1</v>
      </c>
      <c r="S207" s="3" t="b">
        <v>0</v>
      </c>
      <c r="T207" s="3">
        <f t="shared" si="9"/>
        <v>0</v>
      </c>
      <c r="U207" s="6">
        <f t="shared" si="10"/>
        <v>0</v>
      </c>
      <c r="V207" s="3">
        <f t="shared" si="11"/>
        <v>4</v>
      </c>
    </row>
    <row r="208" spans="1:22" ht="15" customHeight="1">
      <c r="A208" s="3">
        <v>59</v>
      </c>
      <c r="B208" s="3">
        <v>3</v>
      </c>
      <c r="C208" s="3">
        <v>3</v>
      </c>
      <c r="D208" s="3" t="s">
        <v>182</v>
      </c>
      <c r="E208" s="3">
        <v>11</v>
      </c>
      <c r="F208" s="3">
        <v>1</v>
      </c>
      <c r="G208" s="3" t="s">
        <v>776</v>
      </c>
      <c r="H208" s="3">
        <v>5</v>
      </c>
      <c r="J208" s="3" t="s">
        <v>613</v>
      </c>
      <c r="K208" s="3">
        <v>0</v>
      </c>
      <c r="L208" s="3">
        <v>210</v>
      </c>
      <c r="M208" s="3">
        <v>1</v>
      </c>
      <c r="N208" s="3" t="s">
        <v>802</v>
      </c>
      <c r="O208" s="3">
        <v>5</v>
      </c>
      <c r="P208" s="3">
        <v>0</v>
      </c>
      <c r="R208" s="3">
        <v>1</v>
      </c>
      <c r="S208" s="3" t="b">
        <v>0</v>
      </c>
      <c r="T208" s="3">
        <f t="shared" si="9"/>
        <v>0</v>
      </c>
      <c r="U208" s="6">
        <f t="shared" si="10"/>
        <v>0</v>
      </c>
      <c r="V208" s="3">
        <f t="shared" si="11"/>
        <v>5</v>
      </c>
    </row>
    <row r="209" spans="1:22" ht="15" customHeight="1">
      <c r="A209" s="3">
        <v>59</v>
      </c>
      <c r="B209" s="3">
        <v>3</v>
      </c>
      <c r="C209" s="3">
        <v>3</v>
      </c>
      <c r="D209" s="3" t="s">
        <v>182</v>
      </c>
      <c r="E209" s="3">
        <v>11</v>
      </c>
      <c r="F209" s="3">
        <v>1</v>
      </c>
      <c r="G209" s="3" t="s">
        <v>776</v>
      </c>
      <c r="H209" s="3">
        <v>5</v>
      </c>
      <c r="J209" s="3" t="s">
        <v>613</v>
      </c>
      <c r="K209" s="3">
        <v>0</v>
      </c>
      <c r="L209" s="3">
        <v>211</v>
      </c>
      <c r="M209" s="3">
        <v>2</v>
      </c>
      <c r="N209" s="3" t="s">
        <v>311</v>
      </c>
      <c r="O209" s="3">
        <v>3</v>
      </c>
      <c r="P209" s="3">
        <v>0</v>
      </c>
      <c r="R209" s="3">
        <v>0</v>
      </c>
      <c r="S209" s="3" t="b">
        <v>0</v>
      </c>
      <c r="T209" s="3">
        <f t="shared" si="9"/>
        <v>0</v>
      </c>
      <c r="U209" s="6">
        <f t="shared" si="10"/>
        <v>0</v>
      </c>
      <c r="V209" s="3">
        <f t="shared" si="11"/>
        <v>0</v>
      </c>
    </row>
    <row r="210" spans="1:22" ht="15" customHeight="1">
      <c r="A210" s="3">
        <v>59</v>
      </c>
      <c r="B210" s="3">
        <v>3</v>
      </c>
      <c r="C210" s="3">
        <v>3</v>
      </c>
      <c r="D210" s="3" t="s">
        <v>182</v>
      </c>
      <c r="E210" s="3">
        <v>11</v>
      </c>
      <c r="F210" s="3">
        <v>1</v>
      </c>
      <c r="G210" s="3" t="s">
        <v>776</v>
      </c>
      <c r="H210" s="3">
        <v>5</v>
      </c>
      <c r="J210" s="3" t="s">
        <v>613</v>
      </c>
      <c r="K210" s="3">
        <v>0</v>
      </c>
      <c r="L210" s="3">
        <v>212</v>
      </c>
      <c r="M210" s="3">
        <v>3</v>
      </c>
      <c r="N210" s="3" t="s">
        <v>614</v>
      </c>
      <c r="O210" s="3">
        <v>1</v>
      </c>
      <c r="P210" s="3">
        <v>0</v>
      </c>
      <c r="R210" s="3">
        <v>0</v>
      </c>
      <c r="S210" s="3" t="b">
        <v>0</v>
      </c>
      <c r="T210" s="3">
        <f t="shared" si="9"/>
        <v>0</v>
      </c>
      <c r="U210" s="6">
        <f t="shared" si="10"/>
        <v>0</v>
      </c>
      <c r="V210" s="3">
        <f t="shared" si="11"/>
        <v>0</v>
      </c>
    </row>
    <row r="211" spans="1:22" ht="15" customHeight="1">
      <c r="A211" s="3">
        <v>66</v>
      </c>
      <c r="B211" s="3">
        <v>3</v>
      </c>
      <c r="C211" s="3">
        <v>3</v>
      </c>
      <c r="D211" s="3" t="s">
        <v>182</v>
      </c>
      <c r="E211" s="3">
        <v>13</v>
      </c>
      <c r="F211" s="3">
        <v>2</v>
      </c>
      <c r="G211" s="3" t="s">
        <v>615</v>
      </c>
      <c r="H211" s="3">
        <v>1</v>
      </c>
      <c r="J211" s="3" t="s">
        <v>616</v>
      </c>
      <c r="K211" s="3">
        <v>0</v>
      </c>
      <c r="L211" s="3">
        <v>235</v>
      </c>
      <c r="M211" s="3">
        <v>1</v>
      </c>
      <c r="N211" s="3" t="s">
        <v>802</v>
      </c>
      <c r="O211" s="3">
        <v>5</v>
      </c>
      <c r="P211" s="3">
        <v>0</v>
      </c>
      <c r="R211" s="3">
        <v>1</v>
      </c>
      <c r="S211" s="3" t="b">
        <v>0</v>
      </c>
      <c r="T211" s="3">
        <f t="shared" si="9"/>
        <v>0</v>
      </c>
      <c r="U211" s="6">
        <f t="shared" si="10"/>
        <v>0</v>
      </c>
      <c r="V211" s="3">
        <f t="shared" si="11"/>
        <v>5</v>
      </c>
    </row>
    <row r="212" spans="1:22" ht="15" customHeight="1">
      <c r="A212" s="3">
        <v>66</v>
      </c>
      <c r="B212" s="3">
        <v>3</v>
      </c>
      <c r="C212" s="3">
        <v>3</v>
      </c>
      <c r="D212" s="3" t="s">
        <v>182</v>
      </c>
      <c r="E212" s="3">
        <v>13</v>
      </c>
      <c r="F212" s="3">
        <v>2</v>
      </c>
      <c r="G212" s="3" t="s">
        <v>615</v>
      </c>
      <c r="H212" s="3">
        <v>1</v>
      </c>
      <c r="J212" s="3" t="s">
        <v>616</v>
      </c>
      <c r="K212" s="3">
        <v>0</v>
      </c>
      <c r="L212" s="3">
        <v>239</v>
      </c>
      <c r="M212" s="3">
        <v>2</v>
      </c>
      <c r="N212" s="3" t="s">
        <v>619</v>
      </c>
      <c r="O212" s="3">
        <v>3</v>
      </c>
      <c r="P212" s="3">
        <v>0</v>
      </c>
      <c r="R212" s="3">
        <v>0</v>
      </c>
      <c r="S212" s="3" t="b">
        <v>0</v>
      </c>
      <c r="T212" s="3">
        <f t="shared" si="9"/>
        <v>0</v>
      </c>
      <c r="U212" s="6">
        <f t="shared" si="10"/>
        <v>0</v>
      </c>
      <c r="V212" s="3">
        <f t="shared" si="11"/>
        <v>0</v>
      </c>
    </row>
    <row r="213" spans="1:22" ht="15" customHeight="1">
      <c r="A213" s="3">
        <v>66</v>
      </c>
      <c r="B213" s="3">
        <v>3</v>
      </c>
      <c r="C213" s="3">
        <v>3</v>
      </c>
      <c r="D213" s="3" t="s">
        <v>182</v>
      </c>
      <c r="E213" s="3">
        <v>13</v>
      </c>
      <c r="F213" s="3">
        <v>2</v>
      </c>
      <c r="G213" s="3" t="s">
        <v>615</v>
      </c>
      <c r="H213" s="3">
        <v>1</v>
      </c>
      <c r="J213" s="3" t="s">
        <v>616</v>
      </c>
      <c r="K213" s="3">
        <v>0</v>
      </c>
      <c r="L213" s="3">
        <v>236</v>
      </c>
      <c r="M213" s="3">
        <v>3</v>
      </c>
      <c r="N213" s="3" t="s">
        <v>617</v>
      </c>
      <c r="O213" s="3">
        <v>3</v>
      </c>
      <c r="P213" s="3">
        <v>1</v>
      </c>
      <c r="Q213" s="10" t="s">
        <v>745</v>
      </c>
      <c r="R213" s="3">
        <v>0</v>
      </c>
      <c r="S213" s="3" t="b">
        <v>0</v>
      </c>
      <c r="T213" s="3">
        <f t="shared" si="9"/>
        <v>0</v>
      </c>
      <c r="U213" s="6">
        <f t="shared" si="10"/>
        <v>0</v>
      </c>
      <c r="V213" s="3">
        <f t="shared" si="11"/>
        <v>0</v>
      </c>
    </row>
    <row r="214" spans="1:22" ht="15" customHeight="1">
      <c r="A214" s="3">
        <v>66</v>
      </c>
      <c r="B214" s="3">
        <v>3</v>
      </c>
      <c r="C214" s="3">
        <v>3</v>
      </c>
      <c r="D214" s="3" t="s">
        <v>182</v>
      </c>
      <c r="E214" s="3">
        <v>13</v>
      </c>
      <c r="F214" s="3">
        <v>2</v>
      </c>
      <c r="G214" s="3" t="s">
        <v>615</v>
      </c>
      <c r="H214" s="3">
        <v>1</v>
      </c>
      <c r="J214" s="3" t="s">
        <v>616</v>
      </c>
      <c r="K214" s="3">
        <v>0</v>
      </c>
      <c r="L214" s="3">
        <v>237</v>
      </c>
      <c r="M214" s="3">
        <v>4</v>
      </c>
      <c r="N214" s="3" t="s">
        <v>618</v>
      </c>
      <c r="O214" s="3">
        <v>1</v>
      </c>
      <c r="P214" s="3">
        <v>1</v>
      </c>
      <c r="Q214" s="10" t="s">
        <v>745</v>
      </c>
      <c r="R214" s="3">
        <v>0</v>
      </c>
      <c r="S214" s="3" t="b">
        <v>0</v>
      </c>
      <c r="T214" s="3">
        <f t="shared" si="9"/>
        <v>0</v>
      </c>
      <c r="U214" s="6">
        <f t="shared" si="10"/>
        <v>0</v>
      </c>
      <c r="V214" s="3">
        <f t="shared" si="11"/>
        <v>0</v>
      </c>
    </row>
    <row r="215" spans="1:22" ht="15" customHeight="1">
      <c r="A215" s="3">
        <v>67</v>
      </c>
      <c r="B215" s="3">
        <v>3</v>
      </c>
      <c r="C215" s="3">
        <v>3</v>
      </c>
      <c r="D215" s="3" t="s">
        <v>182</v>
      </c>
      <c r="E215" s="3">
        <v>13</v>
      </c>
      <c r="F215" s="3">
        <v>2</v>
      </c>
      <c r="G215" s="3" t="s">
        <v>615</v>
      </c>
      <c r="H215" s="3">
        <v>2</v>
      </c>
      <c r="J215" s="3" t="s">
        <v>620</v>
      </c>
      <c r="K215" s="3">
        <v>0</v>
      </c>
      <c r="L215" s="3">
        <v>238</v>
      </c>
      <c r="M215" s="3">
        <v>1</v>
      </c>
      <c r="N215" s="3" t="s">
        <v>621</v>
      </c>
      <c r="O215" s="3">
        <v>5</v>
      </c>
      <c r="P215" s="3">
        <v>0</v>
      </c>
      <c r="Q215" s="10"/>
      <c r="R215" s="3">
        <v>1</v>
      </c>
      <c r="S215" s="3" t="b">
        <v>0</v>
      </c>
      <c r="T215" s="3">
        <f t="shared" si="9"/>
        <v>0</v>
      </c>
      <c r="U215" s="6">
        <f t="shared" si="10"/>
        <v>0</v>
      </c>
      <c r="V215" s="3">
        <f t="shared" si="11"/>
        <v>5</v>
      </c>
    </row>
    <row r="216" spans="1:22" ht="15" customHeight="1">
      <c r="A216" s="3">
        <v>67</v>
      </c>
      <c r="B216" s="3">
        <v>3</v>
      </c>
      <c r="C216" s="3">
        <v>3</v>
      </c>
      <c r="D216" s="3" t="s">
        <v>182</v>
      </c>
      <c r="E216" s="3">
        <v>13</v>
      </c>
      <c r="F216" s="3">
        <v>2</v>
      </c>
      <c r="G216" s="3" t="s">
        <v>615</v>
      </c>
      <c r="H216" s="3">
        <v>2</v>
      </c>
      <c r="J216" s="3" t="s">
        <v>620</v>
      </c>
      <c r="K216" s="3">
        <v>0</v>
      </c>
      <c r="L216" s="3">
        <v>240</v>
      </c>
      <c r="M216" s="3">
        <v>2</v>
      </c>
      <c r="N216" s="3" t="s">
        <v>625</v>
      </c>
      <c r="O216" s="3">
        <v>3</v>
      </c>
      <c r="P216" s="3">
        <v>1</v>
      </c>
      <c r="Q216" s="10" t="s">
        <v>746</v>
      </c>
      <c r="R216" s="3">
        <v>0</v>
      </c>
      <c r="S216" s="3" t="b">
        <v>0</v>
      </c>
      <c r="T216" s="3">
        <f t="shared" si="9"/>
        <v>0</v>
      </c>
      <c r="U216" s="6">
        <f t="shared" si="10"/>
        <v>0</v>
      </c>
      <c r="V216" s="3">
        <f t="shared" si="11"/>
        <v>0</v>
      </c>
    </row>
    <row r="217" spans="1:22" ht="15" customHeight="1">
      <c r="A217" s="3">
        <v>67</v>
      </c>
      <c r="B217" s="3">
        <v>3</v>
      </c>
      <c r="C217" s="3">
        <v>3</v>
      </c>
      <c r="D217" s="3" t="s">
        <v>182</v>
      </c>
      <c r="E217" s="3">
        <v>13</v>
      </c>
      <c r="F217" s="3">
        <v>2</v>
      </c>
      <c r="G217" s="3" t="s">
        <v>615</v>
      </c>
      <c r="H217" s="3">
        <v>2</v>
      </c>
      <c r="J217" s="3" t="s">
        <v>620</v>
      </c>
      <c r="K217" s="3">
        <v>0</v>
      </c>
      <c r="L217" s="3">
        <v>241</v>
      </c>
      <c r="M217" s="3">
        <v>3</v>
      </c>
      <c r="N217" s="3" t="s">
        <v>623</v>
      </c>
      <c r="O217" s="3">
        <v>1</v>
      </c>
      <c r="P217" s="3">
        <v>1</v>
      </c>
      <c r="Q217" s="10" t="s">
        <v>747</v>
      </c>
      <c r="R217" s="3">
        <v>0</v>
      </c>
      <c r="S217" s="3" t="b">
        <v>0</v>
      </c>
      <c r="T217" s="3">
        <f t="shared" si="9"/>
        <v>0</v>
      </c>
      <c r="U217" s="6">
        <f t="shared" si="10"/>
        <v>0</v>
      </c>
      <c r="V217" s="3">
        <f t="shared" si="11"/>
        <v>0</v>
      </c>
    </row>
    <row r="218" spans="1:22" ht="15" customHeight="1">
      <c r="A218" s="3">
        <v>67</v>
      </c>
      <c r="B218" s="3">
        <v>3</v>
      </c>
      <c r="C218" s="3">
        <v>3</v>
      </c>
      <c r="D218" s="3" t="s">
        <v>182</v>
      </c>
      <c r="E218" s="3">
        <v>13</v>
      </c>
      <c r="F218" s="3">
        <v>2</v>
      </c>
      <c r="G218" s="3" t="s">
        <v>615</v>
      </c>
      <c r="H218" s="3">
        <v>2</v>
      </c>
      <c r="J218" s="3" t="s">
        <v>620</v>
      </c>
      <c r="K218" s="3">
        <v>0</v>
      </c>
      <c r="L218" s="3">
        <v>242</v>
      </c>
      <c r="M218" s="3">
        <v>4</v>
      </c>
      <c r="N218" s="3" t="s">
        <v>622</v>
      </c>
      <c r="O218" s="3">
        <v>0</v>
      </c>
      <c r="P218" s="3">
        <v>1</v>
      </c>
      <c r="Q218" s="10" t="s">
        <v>748</v>
      </c>
      <c r="R218" s="3">
        <v>0</v>
      </c>
      <c r="S218" s="3" t="b">
        <v>0</v>
      </c>
      <c r="T218" s="3">
        <f t="shared" si="9"/>
        <v>0</v>
      </c>
      <c r="U218" s="6">
        <f t="shared" si="10"/>
        <v>0</v>
      </c>
      <c r="V218" s="3">
        <f t="shared" si="11"/>
        <v>0</v>
      </c>
    </row>
    <row r="219" spans="1:22" ht="15" customHeight="1">
      <c r="A219" s="3">
        <v>67</v>
      </c>
      <c r="B219" s="3">
        <v>3</v>
      </c>
      <c r="C219" s="3">
        <v>3</v>
      </c>
      <c r="D219" s="3" t="s">
        <v>182</v>
      </c>
      <c r="E219" s="3">
        <v>13</v>
      </c>
      <c r="F219" s="3">
        <v>2</v>
      </c>
      <c r="G219" s="3" t="s">
        <v>615</v>
      </c>
      <c r="H219" s="3">
        <v>2</v>
      </c>
      <c r="J219" s="3" t="s">
        <v>620</v>
      </c>
      <c r="K219" s="3">
        <v>0</v>
      </c>
      <c r="L219" s="3">
        <v>243</v>
      </c>
      <c r="M219" s="3">
        <v>5</v>
      </c>
      <c r="N219" s="3" t="s">
        <v>624</v>
      </c>
      <c r="O219" s="3">
        <v>5</v>
      </c>
      <c r="P219" s="3">
        <v>0</v>
      </c>
      <c r="R219" s="3">
        <v>0</v>
      </c>
      <c r="S219" s="3" t="b">
        <v>0</v>
      </c>
      <c r="T219" s="3">
        <f t="shared" si="9"/>
        <v>0</v>
      </c>
      <c r="U219" s="6">
        <f t="shared" si="10"/>
        <v>0</v>
      </c>
      <c r="V219" s="3">
        <f t="shared" si="11"/>
        <v>0</v>
      </c>
    </row>
    <row r="220" spans="1:22" ht="15" customHeight="1">
      <c r="A220" s="3">
        <v>68</v>
      </c>
      <c r="B220" s="3">
        <v>3</v>
      </c>
      <c r="C220" s="3">
        <v>3</v>
      </c>
      <c r="D220" s="3" t="s">
        <v>182</v>
      </c>
      <c r="E220" s="3">
        <v>13</v>
      </c>
      <c r="F220" s="3">
        <v>2</v>
      </c>
      <c r="G220" s="3" t="s">
        <v>615</v>
      </c>
      <c r="H220" s="3">
        <v>3</v>
      </c>
      <c r="J220" s="3" t="s">
        <v>626</v>
      </c>
      <c r="K220" s="3">
        <v>0</v>
      </c>
      <c r="L220" s="3">
        <v>244</v>
      </c>
      <c r="M220" s="3">
        <v>1</v>
      </c>
      <c r="N220" s="3" t="s">
        <v>801</v>
      </c>
      <c r="O220" s="3">
        <v>5</v>
      </c>
      <c r="P220" s="3">
        <v>0</v>
      </c>
      <c r="R220" s="3">
        <v>1</v>
      </c>
      <c r="S220" s="3" t="b">
        <v>0</v>
      </c>
      <c r="T220" s="3">
        <f t="shared" si="9"/>
        <v>0</v>
      </c>
      <c r="U220" s="6">
        <f t="shared" si="10"/>
        <v>0</v>
      </c>
      <c r="V220" s="3">
        <f t="shared" si="11"/>
        <v>5</v>
      </c>
    </row>
    <row r="221" spans="1:22" ht="15" customHeight="1">
      <c r="A221" s="3">
        <v>68</v>
      </c>
      <c r="B221" s="3">
        <v>3</v>
      </c>
      <c r="C221" s="3">
        <v>3</v>
      </c>
      <c r="D221" s="3" t="s">
        <v>182</v>
      </c>
      <c r="E221" s="3">
        <v>13</v>
      </c>
      <c r="F221" s="3">
        <v>2</v>
      </c>
      <c r="G221" s="3" t="s">
        <v>615</v>
      </c>
      <c r="H221" s="3">
        <v>3</v>
      </c>
      <c r="J221" s="3" t="s">
        <v>626</v>
      </c>
      <c r="K221" s="3">
        <v>0</v>
      </c>
      <c r="L221" s="3">
        <v>245</v>
      </c>
      <c r="M221" s="3">
        <v>2</v>
      </c>
      <c r="N221" s="3" t="s">
        <v>627</v>
      </c>
      <c r="O221" s="3">
        <v>3</v>
      </c>
      <c r="P221" s="3">
        <v>0</v>
      </c>
      <c r="R221" s="3">
        <v>0</v>
      </c>
      <c r="S221" s="3" t="b">
        <v>0</v>
      </c>
      <c r="T221" s="3">
        <f t="shared" si="9"/>
        <v>0</v>
      </c>
      <c r="U221" s="6">
        <f t="shared" si="10"/>
        <v>0</v>
      </c>
      <c r="V221" s="3">
        <f t="shared" si="11"/>
        <v>0</v>
      </c>
    </row>
    <row r="222" spans="1:22" ht="15" customHeight="1">
      <c r="A222" s="3">
        <v>68</v>
      </c>
      <c r="B222" s="3">
        <v>3</v>
      </c>
      <c r="C222" s="3">
        <v>3</v>
      </c>
      <c r="D222" s="3" t="s">
        <v>182</v>
      </c>
      <c r="E222" s="3">
        <v>13</v>
      </c>
      <c r="F222" s="3">
        <v>2</v>
      </c>
      <c r="G222" s="3" t="s">
        <v>615</v>
      </c>
      <c r="H222" s="3">
        <v>3</v>
      </c>
      <c r="J222" s="3" t="s">
        <v>626</v>
      </c>
      <c r="K222" s="3">
        <v>0</v>
      </c>
      <c r="L222" s="3">
        <v>246</v>
      </c>
      <c r="M222" s="3">
        <v>3</v>
      </c>
      <c r="N222" s="3" t="s">
        <v>628</v>
      </c>
      <c r="O222" s="3">
        <v>1</v>
      </c>
      <c r="P222" s="3">
        <v>0</v>
      </c>
      <c r="R222" s="3">
        <v>0</v>
      </c>
      <c r="S222" s="3" t="b">
        <v>0</v>
      </c>
      <c r="T222" s="3">
        <f t="shared" si="9"/>
        <v>0</v>
      </c>
      <c r="U222" s="6">
        <f t="shared" si="10"/>
        <v>0</v>
      </c>
      <c r="V222" s="3">
        <f t="shared" si="11"/>
        <v>0</v>
      </c>
    </row>
    <row r="223" spans="1:22" ht="15" customHeight="1">
      <c r="A223" s="3">
        <v>68</v>
      </c>
      <c r="B223" s="3">
        <v>3</v>
      </c>
      <c r="C223" s="3">
        <v>3</v>
      </c>
      <c r="D223" s="3" t="s">
        <v>182</v>
      </c>
      <c r="E223" s="3">
        <v>13</v>
      </c>
      <c r="F223" s="3">
        <v>2</v>
      </c>
      <c r="G223" s="3" t="s">
        <v>615</v>
      </c>
      <c r="H223" s="3">
        <v>3</v>
      </c>
      <c r="J223" s="3" t="s">
        <v>626</v>
      </c>
      <c r="K223" s="3">
        <v>0</v>
      </c>
      <c r="L223" s="3">
        <v>247</v>
      </c>
      <c r="M223" s="3">
        <v>4</v>
      </c>
      <c r="N223" s="3" t="s">
        <v>629</v>
      </c>
      <c r="O223" s="3">
        <v>5</v>
      </c>
      <c r="P223" s="3">
        <v>0</v>
      </c>
      <c r="R223" s="3">
        <v>0</v>
      </c>
      <c r="S223" s="3" t="b">
        <v>0</v>
      </c>
      <c r="T223" s="3">
        <f t="shared" si="9"/>
        <v>0</v>
      </c>
      <c r="U223" s="6">
        <f t="shared" si="10"/>
        <v>0</v>
      </c>
      <c r="V223" s="3">
        <f t="shared" si="11"/>
        <v>0</v>
      </c>
    </row>
    <row r="224" spans="1:22" ht="15" customHeight="1">
      <c r="A224" s="3">
        <v>69</v>
      </c>
      <c r="B224" s="3">
        <v>3</v>
      </c>
      <c r="C224" s="3">
        <v>3</v>
      </c>
      <c r="D224" s="3" t="s">
        <v>182</v>
      </c>
      <c r="E224" s="3">
        <v>13</v>
      </c>
      <c r="F224" s="3">
        <v>2</v>
      </c>
      <c r="G224" s="3" t="s">
        <v>615</v>
      </c>
      <c r="H224" s="3">
        <v>4</v>
      </c>
      <c r="J224" s="3" t="s">
        <v>630</v>
      </c>
      <c r="K224" s="3">
        <v>0</v>
      </c>
      <c r="L224" s="3">
        <v>248</v>
      </c>
      <c r="M224" s="3">
        <v>1</v>
      </c>
      <c r="N224" s="3" t="s">
        <v>801</v>
      </c>
      <c r="O224" s="3">
        <v>5</v>
      </c>
      <c r="P224" s="3">
        <v>0</v>
      </c>
      <c r="R224" s="3">
        <v>1</v>
      </c>
      <c r="S224" s="3" t="b">
        <v>0</v>
      </c>
      <c r="T224" s="3">
        <f t="shared" si="9"/>
        <v>0</v>
      </c>
      <c r="U224" s="6">
        <f t="shared" si="10"/>
        <v>0</v>
      </c>
      <c r="V224" s="3">
        <f t="shared" si="11"/>
        <v>5</v>
      </c>
    </row>
    <row r="225" spans="1:22" ht="15" customHeight="1">
      <c r="A225" s="3">
        <v>69</v>
      </c>
      <c r="B225" s="3">
        <v>3</v>
      </c>
      <c r="C225" s="3">
        <v>3</v>
      </c>
      <c r="D225" s="3" t="s">
        <v>182</v>
      </c>
      <c r="E225" s="3">
        <v>13</v>
      </c>
      <c r="F225" s="3">
        <v>2</v>
      </c>
      <c r="G225" s="3" t="s">
        <v>615</v>
      </c>
      <c r="H225" s="3">
        <v>4</v>
      </c>
      <c r="J225" s="3" t="s">
        <v>630</v>
      </c>
      <c r="K225" s="3">
        <v>0</v>
      </c>
      <c r="L225" s="3">
        <v>249</v>
      </c>
      <c r="M225" s="3">
        <v>2</v>
      </c>
      <c r="N225" s="3" t="s">
        <v>802</v>
      </c>
      <c r="O225" s="3">
        <v>0</v>
      </c>
      <c r="P225" s="3">
        <v>1</v>
      </c>
      <c r="Q225" s="3" t="s">
        <v>749</v>
      </c>
      <c r="R225" s="3">
        <v>0</v>
      </c>
      <c r="S225" s="3" t="b">
        <v>0</v>
      </c>
      <c r="T225" s="3">
        <f t="shared" si="9"/>
        <v>0</v>
      </c>
      <c r="U225" s="6">
        <f t="shared" si="10"/>
        <v>0</v>
      </c>
      <c r="V225" s="3">
        <f t="shared" si="11"/>
        <v>0</v>
      </c>
    </row>
    <row r="226" spans="1:22" ht="15" customHeight="1">
      <c r="A226" s="3">
        <v>69</v>
      </c>
      <c r="B226" s="3">
        <v>3</v>
      </c>
      <c r="C226" s="3">
        <v>3</v>
      </c>
      <c r="D226" s="3" t="s">
        <v>182</v>
      </c>
      <c r="E226" s="3">
        <v>13</v>
      </c>
      <c r="F226" s="3">
        <v>2</v>
      </c>
      <c r="G226" s="3" t="s">
        <v>615</v>
      </c>
      <c r="H226" s="3">
        <v>4</v>
      </c>
      <c r="J226" s="3" t="s">
        <v>630</v>
      </c>
      <c r="K226" s="3">
        <v>0</v>
      </c>
      <c r="L226" s="3">
        <v>250</v>
      </c>
      <c r="M226" s="3">
        <v>3</v>
      </c>
      <c r="N226" s="3" t="s">
        <v>42</v>
      </c>
      <c r="O226" s="3">
        <v>0</v>
      </c>
      <c r="P226" s="3">
        <v>1</v>
      </c>
      <c r="Q226" s="3" t="s">
        <v>749</v>
      </c>
      <c r="R226" s="3">
        <v>0</v>
      </c>
      <c r="S226" s="3" t="b">
        <v>0</v>
      </c>
      <c r="T226" s="3">
        <f t="shared" si="9"/>
        <v>0</v>
      </c>
      <c r="U226" s="6">
        <f t="shared" si="10"/>
        <v>0</v>
      </c>
      <c r="V226" s="3">
        <f t="shared" si="11"/>
        <v>0</v>
      </c>
    </row>
    <row r="227" spans="1:22" ht="15" customHeight="1">
      <c r="A227" s="3">
        <v>69</v>
      </c>
      <c r="B227" s="3">
        <v>3</v>
      </c>
      <c r="C227" s="3">
        <v>3</v>
      </c>
      <c r="D227" s="3" t="s">
        <v>182</v>
      </c>
      <c r="E227" s="3">
        <v>13</v>
      </c>
      <c r="F227" s="3">
        <v>2</v>
      </c>
      <c r="G227" s="3" t="s">
        <v>615</v>
      </c>
      <c r="H227" s="3">
        <v>4</v>
      </c>
      <c r="J227" s="3" t="s">
        <v>630</v>
      </c>
      <c r="K227" s="3">
        <v>0</v>
      </c>
      <c r="L227" s="3">
        <v>251</v>
      </c>
      <c r="M227" s="3">
        <v>4</v>
      </c>
      <c r="N227" s="3" t="s">
        <v>636</v>
      </c>
      <c r="O227" s="3">
        <v>3</v>
      </c>
      <c r="P227" s="3">
        <v>0</v>
      </c>
      <c r="R227" s="3">
        <v>0</v>
      </c>
      <c r="S227" s="3" t="b">
        <v>0</v>
      </c>
      <c r="T227" s="3">
        <f t="shared" si="9"/>
        <v>0</v>
      </c>
      <c r="U227" s="6">
        <f t="shared" si="10"/>
        <v>0</v>
      </c>
      <c r="V227" s="3">
        <f t="shared" si="11"/>
        <v>0</v>
      </c>
    </row>
    <row r="228" spans="1:22" ht="15" customHeight="1">
      <c r="A228" s="3">
        <v>70</v>
      </c>
      <c r="B228" s="3">
        <v>3</v>
      </c>
      <c r="C228" s="3">
        <v>3</v>
      </c>
      <c r="D228" s="3" t="s">
        <v>182</v>
      </c>
      <c r="E228" s="3">
        <v>13</v>
      </c>
      <c r="F228" s="3">
        <v>2</v>
      </c>
      <c r="G228" s="3" t="s">
        <v>615</v>
      </c>
      <c r="H228" s="3">
        <v>5</v>
      </c>
      <c r="J228" s="3" t="s">
        <v>637</v>
      </c>
      <c r="K228" s="3">
        <v>0</v>
      </c>
      <c r="L228" s="3">
        <v>252</v>
      </c>
      <c r="M228" s="3">
        <v>1</v>
      </c>
      <c r="N228" s="3" t="s">
        <v>801</v>
      </c>
      <c r="O228" s="3">
        <v>5</v>
      </c>
      <c r="P228" s="3">
        <v>0</v>
      </c>
      <c r="R228" s="3">
        <v>1</v>
      </c>
      <c r="S228" s="3" t="b">
        <v>0</v>
      </c>
      <c r="T228" s="3">
        <f t="shared" si="9"/>
        <v>0</v>
      </c>
      <c r="U228" s="6">
        <f t="shared" si="10"/>
        <v>0</v>
      </c>
      <c r="V228" s="3">
        <f t="shared" si="11"/>
        <v>5</v>
      </c>
    </row>
    <row r="229" spans="1:22" ht="15" customHeight="1">
      <c r="A229" s="3">
        <v>70</v>
      </c>
      <c r="B229" s="3">
        <v>3</v>
      </c>
      <c r="C229" s="3">
        <v>3</v>
      </c>
      <c r="D229" s="3" t="s">
        <v>182</v>
      </c>
      <c r="E229" s="3">
        <v>13</v>
      </c>
      <c r="F229" s="3">
        <v>2</v>
      </c>
      <c r="G229" s="3" t="s">
        <v>615</v>
      </c>
      <c r="H229" s="3">
        <v>5</v>
      </c>
      <c r="J229" s="3" t="s">
        <v>637</v>
      </c>
      <c r="K229" s="3">
        <v>0</v>
      </c>
      <c r="L229" s="3">
        <v>253</v>
      </c>
      <c r="M229" s="3">
        <v>2</v>
      </c>
      <c r="N229" s="3" t="s">
        <v>638</v>
      </c>
      <c r="O229" s="3">
        <v>3</v>
      </c>
      <c r="P229" s="3">
        <v>0</v>
      </c>
      <c r="R229" s="3">
        <v>0</v>
      </c>
      <c r="S229" s="3" t="b">
        <v>0</v>
      </c>
      <c r="T229" s="3">
        <f t="shared" si="9"/>
        <v>0</v>
      </c>
      <c r="U229" s="6">
        <f t="shared" si="10"/>
        <v>0</v>
      </c>
      <c r="V229" s="3">
        <f t="shared" si="11"/>
        <v>0</v>
      </c>
    </row>
    <row r="230" spans="1:22" ht="15" customHeight="1">
      <c r="A230" s="3">
        <v>70</v>
      </c>
      <c r="B230" s="3">
        <v>3</v>
      </c>
      <c r="C230" s="3">
        <v>3</v>
      </c>
      <c r="D230" s="3" t="s">
        <v>182</v>
      </c>
      <c r="E230" s="3">
        <v>13</v>
      </c>
      <c r="F230" s="3">
        <v>2</v>
      </c>
      <c r="G230" s="3" t="s">
        <v>615</v>
      </c>
      <c r="H230" s="3">
        <v>5</v>
      </c>
      <c r="J230" s="3" t="s">
        <v>637</v>
      </c>
      <c r="K230" s="3">
        <v>0</v>
      </c>
      <c r="L230" s="3">
        <v>254</v>
      </c>
      <c r="M230" s="3">
        <v>3</v>
      </c>
      <c r="N230" s="3" t="s">
        <v>802</v>
      </c>
      <c r="O230" s="3">
        <v>1</v>
      </c>
      <c r="P230" s="3">
        <v>0</v>
      </c>
      <c r="R230" s="3">
        <v>0</v>
      </c>
      <c r="S230" s="3" t="b">
        <v>0</v>
      </c>
      <c r="T230" s="3">
        <f t="shared" si="9"/>
        <v>0</v>
      </c>
      <c r="U230" s="6">
        <f t="shared" si="10"/>
        <v>0</v>
      </c>
      <c r="V230" s="3">
        <f t="shared" si="11"/>
        <v>0</v>
      </c>
    </row>
    <row r="231" spans="1:22" ht="15" customHeight="1">
      <c r="A231" s="3">
        <v>70</v>
      </c>
      <c r="B231" s="3">
        <v>3</v>
      </c>
      <c r="C231" s="3">
        <v>3</v>
      </c>
      <c r="D231" s="3" t="s">
        <v>182</v>
      </c>
      <c r="E231" s="3">
        <v>13</v>
      </c>
      <c r="F231" s="3">
        <v>2</v>
      </c>
      <c r="G231" s="3" t="s">
        <v>615</v>
      </c>
      <c r="H231" s="3">
        <v>5</v>
      </c>
      <c r="J231" s="3" t="s">
        <v>637</v>
      </c>
      <c r="K231" s="3">
        <v>0</v>
      </c>
      <c r="L231" s="3">
        <v>255</v>
      </c>
      <c r="M231" s="3">
        <v>4</v>
      </c>
      <c r="N231" s="3" t="s">
        <v>639</v>
      </c>
      <c r="O231" s="3">
        <v>5</v>
      </c>
      <c r="P231" s="3">
        <v>0</v>
      </c>
      <c r="R231" s="3">
        <v>0</v>
      </c>
      <c r="S231" s="3" t="b">
        <v>0</v>
      </c>
      <c r="T231" s="3">
        <f t="shared" si="9"/>
        <v>0</v>
      </c>
      <c r="U231" s="6">
        <f t="shared" si="10"/>
        <v>0</v>
      </c>
      <c r="V231" s="3">
        <f t="shared" si="11"/>
        <v>0</v>
      </c>
    </row>
    <row r="232" spans="1:22" ht="15" customHeight="1">
      <c r="A232" s="3">
        <v>71</v>
      </c>
      <c r="B232" s="3">
        <v>3</v>
      </c>
      <c r="C232" s="3">
        <v>3</v>
      </c>
      <c r="D232" s="3" t="s">
        <v>182</v>
      </c>
      <c r="E232" s="3">
        <v>15</v>
      </c>
      <c r="F232" s="3">
        <v>3</v>
      </c>
      <c r="G232" s="3" t="s">
        <v>640</v>
      </c>
      <c r="H232" s="3">
        <v>1</v>
      </c>
      <c r="J232" s="3" t="s">
        <v>641</v>
      </c>
      <c r="K232" s="3">
        <v>0</v>
      </c>
      <c r="L232" s="3">
        <v>256</v>
      </c>
      <c r="M232" s="3">
        <v>1</v>
      </c>
      <c r="N232" s="3" t="s">
        <v>644</v>
      </c>
      <c r="O232" s="3">
        <v>5</v>
      </c>
      <c r="P232" s="3">
        <v>0</v>
      </c>
      <c r="R232" s="3">
        <v>1</v>
      </c>
      <c r="S232" s="3" t="b">
        <v>0</v>
      </c>
      <c r="T232" s="3">
        <f t="shared" si="9"/>
        <v>0</v>
      </c>
      <c r="U232" s="6">
        <f t="shared" si="10"/>
        <v>0</v>
      </c>
      <c r="V232" s="3">
        <f t="shared" si="11"/>
        <v>5</v>
      </c>
    </row>
    <row r="233" spans="1:22" ht="15" customHeight="1">
      <c r="A233" s="3">
        <v>71</v>
      </c>
      <c r="B233" s="3">
        <v>3</v>
      </c>
      <c r="C233" s="3">
        <v>3</v>
      </c>
      <c r="D233" s="3" t="s">
        <v>182</v>
      </c>
      <c r="E233" s="3">
        <v>15</v>
      </c>
      <c r="F233" s="3">
        <v>3</v>
      </c>
      <c r="G233" s="3" t="s">
        <v>640</v>
      </c>
      <c r="H233" s="3">
        <v>1</v>
      </c>
      <c r="J233" s="3" t="s">
        <v>641</v>
      </c>
      <c r="K233" s="3">
        <v>0</v>
      </c>
      <c r="L233" s="3">
        <v>257</v>
      </c>
      <c r="M233" s="3">
        <v>2</v>
      </c>
      <c r="N233" s="3" t="s">
        <v>642</v>
      </c>
      <c r="O233" s="3">
        <v>4</v>
      </c>
      <c r="P233" s="3">
        <v>0</v>
      </c>
      <c r="R233" s="3">
        <v>0</v>
      </c>
      <c r="S233" s="3" t="b">
        <v>0</v>
      </c>
      <c r="T233" s="3">
        <f t="shared" si="9"/>
        <v>0</v>
      </c>
      <c r="U233" s="6">
        <f t="shared" si="10"/>
        <v>0</v>
      </c>
      <c r="V233" s="3">
        <f t="shared" si="11"/>
        <v>0</v>
      </c>
    </row>
    <row r="234" spans="1:22" ht="15" customHeight="1">
      <c r="A234" s="3">
        <v>71</v>
      </c>
      <c r="B234" s="3">
        <v>3</v>
      </c>
      <c r="C234" s="3">
        <v>3</v>
      </c>
      <c r="D234" s="3" t="s">
        <v>182</v>
      </c>
      <c r="E234" s="3">
        <v>15</v>
      </c>
      <c r="F234" s="3">
        <v>3</v>
      </c>
      <c r="G234" s="3" t="s">
        <v>640</v>
      </c>
      <c r="H234" s="3">
        <v>1</v>
      </c>
      <c r="J234" s="3" t="s">
        <v>641</v>
      </c>
      <c r="K234" s="3">
        <v>0</v>
      </c>
      <c r="L234" s="3">
        <v>258</v>
      </c>
      <c r="M234" s="3">
        <v>3</v>
      </c>
      <c r="N234" s="3" t="s">
        <v>643</v>
      </c>
      <c r="O234" s="3">
        <v>3</v>
      </c>
      <c r="P234" s="3">
        <v>0</v>
      </c>
      <c r="R234" s="3">
        <v>0</v>
      </c>
      <c r="S234" s="3" t="b">
        <v>0</v>
      </c>
      <c r="T234" s="3">
        <f t="shared" si="9"/>
        <v>0</v>
      </c>
      <c r="U234" s="6">
        <f t="shared" si="10"/>
        <v>0</v>
      </c>
      <c r="V234" s="3">
        <f t="shared" si="11"/>
        <v>0</v>
      </c>
    </row>
    <row r="235" spans="1:22" ht="15" customHeight="1">
      <c r="A235" s="3">
        <v>71</v>
      </c>
      <c r="B235" s="3">
        <v>3</v>
      </c>
      <c r="C235" s="3">
        <v>3</v>
      </c>
      <c r="D235" s="3" t="s">
        <v>182</v>
      </c>
      <c r="E235" s="3">
        <v>15</v>
      </c>
      <c r="F235" s="3">
        <v>3</v>
      </c>
      <c r="G235" s="3" t="s">
        <v>640</v>
      </c>
      <c r="H235" s="3">
        <v>1</v>
      </c>
      <c r="J235" s="3" t="s">
        <v>641</v>
      </c>
      <c r="K235" s="3">
        <v>0</v>
      </c>
      <c r="L235" s="3">
        <v>259</v>
      </c>
      <c r="M235" s="3">
        <v>4</v>
      </c>
      <c r="N235" s="3" t="s">
        <v>645</v>
      </c>
      <c r="O235" s="3">
        <v>2</v>
      </c>
      <c r="P235" s="3">
        <v>0</v>
      </c>
      <c r="R235" s="3">
        <v>0</v>
      </c>
      <c r="S235" s="3" t="b">
        <v>0</v>
      </c>
      <c r="T235" s="3">
        <f t="shared" si="9"/>
        <v>0</v>
      </c>
      <c r="U235" s="6">
        <f t="shared" si="10"/>
        <v>0</v>
      </c>
      <c r="V235" s="3">
        <f t="shared" si="11"/>
        <v>0</v>
      </c>
    </row>
    <row r="236" spans="1:22" ht="15" customHeight="1">
      <c r="A236" s="3">
        <v>72</v>
      </c>
      <c r="B236" s="3">
        <v>3</v>
      </c>
      <c r="C236" s="3">
        <v>3</v>
      </c>
      <c r="D236" s="3" t="s">
        <v>182</v>
      </c>
      <c r="E236" s="3">
        <v>15</v>
      </c>
      <c r="F236" s="3">
        <v>3</v>
      </c>
      <c r="G236" s="3" t="s">
        <v>640</v>
      </c>
      <c r="H236" s="3">
        <v>2</v>
      </c>
      <c r="J236" s="3" t="s">
        <v>646</v>
      </c>
      <c r="K236" s="3">
        <v>0</v>
      </c>
      <c r="L236" s="3">
        <v>260</v>
      </c>
      <c r="M236" s="3">
        <v>1</v>
      </c>
      <c r="N236" s="3" t="s">
        <v>801</v>
      </c>
      <c r="O236" s="3">
        <v>2</v>
      </c>
      <c r="P236" s="3">
        <v>1</v>
      </c>
      <c r="Q236" s="3" t="s">
        <v>750</v>
      </c>
      <c r="R236" s="3">
        <v>0</v>
      </c>
      <c r="S236" s="3" t="b">
        <v>0</v>
      </c>
      <c r="T236" s="3">
        <f t="shared" si="9"/>
        <v>0</v>
      </c>
      <c r="U236" s="6">
        <f t="shared" si="10"/>
        <v>0</v>
      </c>
      <c r="V236" s="3">
        <f t="shared" si="11"/>
        <v>0</v>
      </c>
    </row>
    <row r="237" spans="1:22" ht="15" customHeight="1">
      <c r="A237" s="3">
        <v>72</v>
      </c>
      <c r="B237" s="3">
        <v>3</v>
      </c>
      <c r="C237" s="3">
        <v>3</v>
      </c>
      <c r="D237" s="3" t="s">
        <v>182</v>
      </c>
      <c r="E237" s="3">
        <v>15</v>
      </c>
      <c r="F237" s="3">
        <v>3</v>
      </c>
      <c r="G237" s="3" t="s">
        <v>640</v>
      </c>
      <c r="H237" s="3">
        <v>2</v>
      </c>
      <c r="J237" s="3" t="s">
        <v>646</v>
      </c>
      <c r="K237" s="3">
        <v>0</v>
      </c>
      <c r="L237" s="3">
        <v>261</v>
      </c>
      <c r="M237" s="3">
        <v>2</v>
      </c>
      <c r="N237" s="3" t="s">
        <v>802</v>
      </c>
      <c r="O237" s="3">
        <v>4</v>
      </c>
      <c r="P237" s="3">
        <v>0</v>
      </c>
      <c r="R237" s="3">
        <v>1</v>
      </c>
      <c r="S237" s="3" t="b">
        <v>0</v>
      </c>
      <c r="T237" s="3">
        <f t="shared" si="9"/>
        <v>0</v>
      </c>
      <c r="U237" s="6">
        <f t="shared" si="10"/>
        <v>0</v>
      </c>
      <c r="V237" s="3">
        <f t="shared" si="11"/>
        <v>4</v>
      </c>
    </row>
    <row r="238" spans="1:22" ht="15" customHeight="1">
      <c r="A238" s="3">
        <v>73</v>
      </c>
      <c r="B238" s="3">
        <v>3</v>
      </c>
      <c r="C238" s="3">
        <v>3</v>
      </c>
      <c r="D238" s="3" t="s">
        <v>182</v>
      </c>
      <c r="E238" s="3">
        <v>15</v>
      </c>
      <c r="F238" s="3">
        <v>3</v>
      </c>
      <c r="G238" s="3" t="s">
        <v>640</v>
      </c>
      <c r="H238" s="3">
        <v>3</v>
      </c>
      <c r="J238" s="3" t="s">
        <v>647</v>
      </c>
      <c r="K238" s="3">
        <v>0</v>
      </c>
      <c r="L238" s="3">
        <v>262</v>
      </c>
      <c r="M238" s="3">
        <v>1</v>
      </c>
      <c r="N238" s="3" t="s">
        <v>650</v>
      </c>
      <c r="O238" s="3">
        <v>2</v>
      </c>
      <c r="P238" s="3">
        <v>0</v>
      </c>
      <c r="R238" s="3">
        <v>0</v>
      </c>
      <c r="S238" s="3" t="b">
        <v>0</v>
      </c>
      <c r="T238" s="3">
        <f t="shared" si="9"/>
        <v>0</v>
      </c>
      <c r="U238" s="6">
        <f t="shared" si="10"/>
        <v>0</v>
      </c>
      <c r="V238" s="3">
        <f t="shared" si="11"/>
        <v>0</v>
      </c>
    </row>
    <row r="239" spans="1:22" ht="15" customHeight="1">
      <c r="A239" s="3">
        <v>73</v>
      </c>
      <c r="B239" s="3">
        <v>3</v>
      </c>
      <c r="C239" s="3">
        <v>3</v>
      </c>
      <c r="D239" s="3" t="s">
        <v>182</v>
      </c>
      <c r="E239" s="3">
        <v>15</v>
      </c>
      <c r="F239" s="3">
        <v>3</v>
      </c>
      <c r="G239" s="3" t="s">
        <v>640</v>
      </c>
      <c r="H239" s="3">
        <v>3</v>
      </c>
      <c r="J239" s="3" t="s">
        <v>647</v>
      </c>
      <c r="K239" s="3">
        <v>0</v>
      </c>
      <c r="L239" s="3">
        <v>263</v>
      </c>
      <c r="M239" s="3">
        <v>2</v>
      </c>
      <c r="N239" s="3" t="s">
        <v>648</v>
      </c>
      <c r="O239" s="3">
        <v>3</v>
      </c>
      <c r="P239" s="3">
        <v>0</v>
      </c>
      <c r="R239" s="3">
        <v>0</v>
      </c>
      <c r="S239" s="3" t="b">
        <v>0</v>
      </c>
      <c r="T239" s="3">
        <f t="shared" si="9"/>
        <v>0</v>
      </c>
      <c r="U239" s="6">
        <f t="shared" si="10"/>
        <v>0</v>
      </c>
      <c r="V239" s="3">
        <f t="shared" si="11"/>
        <v>0</v>
      </c>
    </row>
    <row r="240" spans="1:22" ht="15" customHeight="1">
      <c r="A240" s="3">
        <v>73</v>
      </c>
      <c r="B240" s="3">
        <v>3</v>
      </c>
      <c r="C240" s="3">
        <v>3</v>
      </c>
      <c r="D240" s="3" t="s">
        <v>182</v>
      </c>
      <c r="E240" s="3">
        <v>15</v>
      </c>
      <c r="F240" s="3">
        <v>3</v>
      </c>
      <c r="G240" s="3" t="s">
        <v>640</v>
      </c>
      <c r="H240" s="3">
        <v>3</v>
      </c>
      <c r="J240" s="3" t="s">
        <v>647</v>
      </c>
      <c r="K240" s="3">
        <v>0</v>
      </c>
      <c r="L240" s="3">
        <v>264</v>
      </c>
      <c r="M240" s="3">
        <v>3</v>
      </c>
      <c r="N240" s="3" t="s">
        <v>649</v>
      </c>
      <c r="O240" s="3">
        <v>4</v>
      </c>
      <c r="P240" s="3">
        <v>0</v>
      </c>
      <c r="R240" s="3">
        <v>1</v>
      </c>
      <c r="S240" s="3" t="b">
        <v>0</v>
      </c>
      <c r="T240" s="3">
        <f t="shared" si="9"/>
        <v>0</v>
      </c>
      <c r="U240" s="6">
        <f t="shared" si="10"/>
        <v>0</v>
      </c>
      <c r="V240" s="3">
        <f t="shared" si="11"/>
        <v>4</v>
      </c>
    </row>
    <row r="241" spans="1:22" ht="15" customHeight="1">
      <c r="A241" s="3">
        <v>74</v>
      </c>
      <c r="B241" s="3">
        <v>3</v>
      </c>
      <c r="C241" s="3">
        <v>3</v>
      </c>
      <c r="D241" s="3" t="s">
        <v>182</v>
      </c>
      <c r="E241" s="3">
        <v>15</v>
      </c>
      <c r="F241" s="3">
        <v>3</v>
      </c>
      <c r="G241" s="3" t="s">
        <v>640</v>
      </c>
      <c r="H241" s="3">
        <v>4</v>
      </c>
      <c r="J241" s="3" t="s">
        <v>651</v>
      </c>
      <c r="K241" s="3">
        <v>0</v>
      </c>
      <c r="L241" s="3">
        <v>265</v>
      </c>
      <c r="M241" s="3">
        <v>1</v>
      </c>
      <c r="N241" s="3" t="s">
        <v>344</v>
      </c>
      <c r="O241" s="3">
        <v>5</v>
      </c>
      <c r="P241" s="3">
        <v>0</v>
      </c>
      <c r="Q241" s="10"/>
      <c r="R241" s="3">
        <v>1</v>
      </c>
      <c r="S241" s="3" t="b">
        <v>0</v>
      </c>
      <c r="T241" s="3">
        <f t="shared" si="9"/>
        <v>0</v>
      </c>
      <c r="U241" s="6">
        <f t="shared" si="10"/>
        <v>0</v>
      </c>
      <c r="V241" s="3">
        <f t="shared" si="11"/>
        <v>5</v>
      </c>
    </row>
    <row r="242" spans="1:22" ht="15" customHeight="1">
      <c r="A242" s="3">
        <v>74</v>
      </c>
      <c r="B242" s="3">
        <v>3</v>
      </c>
      <c r="C242" s="3">
        <v>3</v>
      </c>
      <c r="D242" s="3" t="s">
        <v>182</v>
      </c>
      <c r="E242" s="3">
        <v>15</v>
      </c>
      <c r="F242" s="3">
        <v>3</v>
      </c>
      <c r="G242" s="3" t="s">
        <v>640</v>
      </c>
      <c r="H242" s="3">
        <v>4</v>
      </c>
      <c r="J242" s="3" t="s">
        <v>651</v>
      </c>
      <c r="K242" s="3">
        <v>0</v>
      </c>
      <c r="L242" s="3">
        <v>266</v>
      </c>
      <c r="M242" s="3">
        <v>2</v>
      </c>
      <c r="N242" s="3" t="s">
        <v>156</v>
      </c>
      <c r="O242" s="3">
        <v>5</v>
      </c>
      <c r="P242" s="3">
        <v>0</v>
      </c>
      <c r="Q242" s="10"/>
      <c r="R242" s="3">
        <v>0</v>
      </c>
      <c r="S242" s="3" t="b">
        <v>0</v>
      </c>
      <c r="T242" s="3">
        <f t="shared" si="9"/>
        <v>0</v>
      </c>
      <c r="U242" s="6">
        <f t="shared" si="10"/>
        <v>0</v>
      </c>
      <c r="V242" s="3">
        <f t="shared" si="11"/>
        <v>0</v>
      </c>
    </row>
    <row r="243" spans="1:22" ht="15" customHeight="1">
      <c r="A243" s="3">
        <v>74</v>
      </c>
      <c r="B243" s="3">
        <v>3</v>
      </c>
      <c r="C243" s="3">
        <v>3</v>
      </c>
      <c r="D243" s="3" t="s">
        <v>182</v>
      </c>
      <c r="E243" s="3">
        <v>15</v>
      </c>
      <c r="F243" s="3">
        <v>3</v>
      </c>
      <c r="G243" s="3" t="s">
        <v>640</v>
      </c>
      <c r="H243" s="3">
        <v>4</v>
      </c>
      <c r="J243" s="3" t="s">
        <v>651</v>
      </c>
      <c r="K243" s="3">
        <v>0</v>
      </c>
      <c r="L243" s="3">
        <v>267</v>
      </c>
      <c r="M243" s="3">
        <v>3</v>
      </c>
      <c r="N243" s="3" t="s">
        <v>653</v>
      </c>
      <c r="O243" s="3">
        <v>4</v>
      </c>
      <c r="P243" s="3">
        <v>0</v>
      </c>
      <c r="Q243" s="10"/>
      <c r="R243" s="3">
        <v>0</v>
      </c>
      <c r="S243" s="3" t="b">
        <v>0</v>
      </c>
      <c r="T243" s="3">
        <f t="shared" si="9"/>
        <v>0</v>
      </c>
      <c r="U243" s="6">
        <f t="shared" si="10"/>
        <v>0</v>
      </c>
      <c r="V243" s="3">
        <f t="shared" si="11"/>
        <v>0</v>
      </c>
    </row>
    <row r="244" spans="1:22" ht="15" customHeight="1">
      <c r="A244" s="3">
        <v>74</v>
      </c>
      <c r="B244" s="3">
        <v>3</v>
      </c>
      <c r="C244" s="3">
        <v>3</v>
      </c>
      <c r="D244" s="3" t="s">
        <v>182</v>
      </c>
      <c r="E244" s="3">
        <v>15</v>
      </c>
      <c r="F244" s="3">
        <v>3</v>
      </c>
      <c r="G244" s="3" t="s">
        <v>640</v>
      </c>
      <c r="H244" s="3">
        <v>4</v>
      </c>
      <c r="J244" s="3" t="s">
        <v>651</v>
      </c>
      <c r="K244" s="3">
        <v>0</v>
      </c>
      <c r="L244" s="3">
        <v>268</v>
      </c>
      <c r="M244" s="3">
        <v>4</v>
      </c>
      <c r="N244" s="3" t="s">
        <v>158</v>
      </c>
      <c r="O244" s="3">
        <v>2</v>
      </c>
      <c r="P244" s="3">
        <v>1</v>
      </c>
      <c r="Q244" s="10" t="s">
        <v>751</v>
      </c>
      <c r="R244" s="3">
        <v>0</v>
      </c>
      <c r="S244" s="3" t="b">
        <v>0</v>
      </c>
      <c r="T244" s="3">
        <f t="shared" si="9"/>
        <v>0</v>
      </c>
      <c r="U244" s="6">
        <f t="shared" si="10"/>
        <v>0</v>
      </c>
      <c r="V244" s="3">
        <f t="shared" si="11"/>
        <v>0</v>
      </c>
    </row>
    <row r="245" spans="1:22" ht="15" customHeight="1">
      <c r="A245" s="3">
        <v>74</v>
      </c>
      <c r="B245" s="3">
        <v>3</v>
      </c>
      <c r="C245" s="3">
        <v>3</v>
      </c>
      <c r="D245" s="3" t="s">
        <v>182</v>
      </c>
      <c r="E245" s="3">
        <v>15</v>
      </c>
      <c r="F245" s="3">
        <v>3</v>
      </c>
      <c r="G245" s="3" t="s">
        <v>640</v>
      </c>
      <c r="H245" s="3">
        <v>4</v>
      </c>
      <c r="J245" s="3" t="s">
        <v>651</v>
      </c>
      <c r="K245" s="3">
        <v>0</v>
      </c>
      <c r="L245" s="3">
        <v>269</v>
      </c>
      <c r="M245" s="3">
        <v>5</v>
      </c>
      <c r="N245" s="3" t="s">
        <v>157</v>
      </c>
      <c r="O245" s="3">
        <v>1</v>
      </c>
      <c r="P245" s="3">
        <v>1</v>
      </c>
      <c r="Q245" s="10" t="s">
        <v>751</v>
      </c>
      <c r="R245" s="3">
        <v>0</v>
      </c>
      <c r="S245" s="3" t="b">
        <v>0</v>
      </c>
      <c r="T245" s="3">
        <f t="shared" si="9"/>
        <v>0</v>
      </c>
      <c r="U245" s="6">
        <f t="shared" si="10"/>
        <v>0</v>
      </c>
      <c r="V245" s="3">
        <f t="shared" si="11"/>
        <v>0</v>
      </c>
    </row>
    <row r="246" spans="1:22" ht="15" customHeight="1">
      <c r="A246" s="3">
        <v>74</v>
      </c>
      <c r="B246" s="3">
        <v>3</v>
      </c>
      <c r="C246" s="3">
        <v>3</v>
      </c>
      <c r="D246" s="3" t="s">
        <v>182</v>
      </c>
      <c r="E246" s="3">
        <v>15</v>
      </c>
      <c r="F246" s="3">
        <v>3</v>
      </c>
      <c r="G246" s="3" t="s">
        <v>640</v>
      </c>
      <c r="H246" s="3">
        <v>4</v>
      </c>
      <c r="J246" s="3" t="s">
        <v>651</v>
      </c>
      <c r="K246" s="3">
        <v>0</v>
      </c>
      <c r="L246" s="3">
        <v>270</v>
      </c>
      <c r="M246" s="3">
        <v>6</v>
      </c>
      <c r="N246" s="3" t="s">
        <v>652</v>
      </c>
      <c r="O246" s="3">
        <v>0</v>
      </c>
      <c r="P246" s="3">
        <v>1</v>
      </c>
      <c r="Q246" s="10" t="s">
        <v>751</v>
      </c>
      <c r="R246" s="3">
        <v>0</v>
      </c>
      <c r="S246" s="3" t="b">
        <v>0</v>
      </c>
      <c r="T246" s="3">
        <f t="shared" si="9"/>
        <v>0</v>
      </c>
      <c r="U246" s="6">
        <f t="shared" si="10"/>
        <v>0</v>
      </c>
      <c r="V246" s="3">
        <f t="shared" si="11"/>
        <v>0</v>
      </c>
    </row>
    <row r="247" spans="1:22" ht="15" customHeight="1">
      <c r="A247" s="3">
        <v>75</v>
      </c>
      <c r="B247" s="3">
        <v>3</v>
      </c>
      <c r="C247" s="3">
        <v>3</v>
      </c>
      <c r="D247" s="3" t="s">
        <v>182</v>
      </c>
      <c r="E247" s="3">
        <v>15</v>
      </c>
      <c r="F247" s="3">
        <v>3</v>
      </c>
      <c r="G247" s="3" t="s">
        <v>640</v>
      </c>
      <c r="H247" s="3">
        <v>5</v>
      </c>
      <c r="J247" s="3" t="s">
        <v>159</v>
      </c>
      <c r="K247" s="3">
        <v>0</v>
      </c>
      <c r="L247" s="3">
        <v>271</v>
      </c>
      <c r="M247" s="3">
        <v>1</v>
      </c>
      <c r="N247" s="3" t="s">
        <v>344</v>
      </c>
      <c r="O247" s="3">
        <v>5</v>
      </c>
      <c r="P247" s="3">
        <v>0</v>
      </c>
      <c r="R247" s="3">
        <v>1</v>
      </c>
      <c r="S247" s="3" t="b">
        <v>0</v>
      </c>
      <c r="T247" s="3">
        <f t="shared" si="9"/>
        <v>0</v>
      </c>
      <c r="U247" s="6">
        <f t="shared" si="10"/>
        <v>0</v>
      </c>
      <c r="V247" s="3">
        <f t="shared" si="11"/>
        <v>5</v>
      </c>
    </row>
    <row r="248" spans="1:22" ht="15" customHeight="1">
      <c r="A248" s="3">
        <v>75</v>
      </c>
      <c r="B248" s="3">
        <v>3</v>
      </c>
      <c r="C248" s="3">
        <v>3</v>
      </c>
      <c r="D248" s="3" t="s">
        <v>182</v>
      </c>
      <c r="E248" s="3">
        <v>15</v>
      </c>
      <c r="F248" s="3">
        <v>3</v>
      </c>
      <c r="G248" s="3" t="s">
        <v>640</v>
      </c>
      <c r="H248" s="3">
        <v>5</v>
      </c>
      <c r="J248" s="3" t="s">
        <v>159</v>
      </c>
      <c r="K248" s="3">
        <v>0</v>
      </c>
      <c r="L248" s="3">
        <v>272</v>
      </c>
      <c r="M248" s="3">
        <v>2</v>
      </c>
      <c r="N248" s="3" t="s">
        <v>340</v>
      </c>
      <c r="O248" s="3">
        <v>4</v>
      </c>
      <c r="P248" s="3">
        <v>0</v>
      </c>
      <c r="R248" s="3">
        <v>0</v>
      </c>
      <c r="S248" s="3" t="b">
        <v>0</v>
      </c>
      <c r="T248" s="3">
        <f t="shared" si="9"/>
        <v>0</v>
      </c>
      <c r="U248" s="6">
        <f t="shared" si="10"/>
        <v>0</v>
      </c>
      <c r="V248" s="3">
        <f t="shared" si="11"/>
        <v>0</v>
      </c>
    </row>
    <row r="249" spans="1:22" ht="15" customHeight="1">
      <c r="A249" s="3">
        <v>75</v>
      </c>
      <c r="B249" s="3">
        <v>3</v>
      </c>
      <c r="C249" s="3">
        <v>3</v>
      </c>
      <c r="D249" s="3" t="s">
        <v>182</v>
      </c>
      <c r="E249" s="3">
        <v>15</v>
      </c>
      <c r="F249" s="3">
        <v>3</v>
      </c>
      <c r="G249" s="3" t="s">
        <v>640</v>
      </c>
      <c r="H249" s="3">
        <v>5</v>
      </c>
      <c r="J249" s="3" t="s">
        <v>159</v>
      </c>
      <c r="K249" s="3">
        <v>0</v>
      </c>
      <c r="L249" s="3">
        <v>273</v>
      </c>
      <c r="M249" s="3">
        <v>3</v>
      </c>
      <c r="N249" s="3" t="s">
        <v>158</v>
      </c>
      <c r="O249" s="3">
        <v>2</v>
      </c>
      <c r="P249" s="3">
        <v>1</v>
      </c>
      <c r="Q249" s="3" t="s">
        <v>752</v>
      </c>
      <c r="R249" s="3">
        <v>0</v>
      </c>
      <c r="S249" s="3" t="b">
        <v>0</v>
      </c>
      <c r="T249" s="3">
        <f t="shared" si="9"/>
        <v>0</v>
      </c>
      <c r="U249" s="6">
        <f t="shared" si="10"/>
        <v>0</v>
      </c>
      <c r="V249" s="3">
        <f t="shared" si="11"/>
        <v>0</v>
      </c>
    </row>
    <row r="250" spans="1:22" ht="15" customHeight="1">
      <c r="A250" s="3">
        <v>75</v>
      </c>
      <c r="B250" s="3">
        <v>3</v>
      </c>
      <c r="C250" s="3">
        <v>3</v>
      </c>
      <c r="D250" s="3" t="s">
        <v>182</v>
      </c>
      <c r="E250" s="3">
        <v>15</v>
      </c>
      <c r="F250" s="3">
        <v>3</v>
      </c>
      <c r="G250" s="3" t="s">
        <v>640</v>
      </c>
      <c r="H250" s="3">
        <v>5</v>
      </c>
      <c r="J250" s="3" t="s">
        <v>159</v>
      </c>
      <c r="K250" s="3">
        <v>0</v>
      </c>
      <c r="L250" s="3">
        <v>274</v>
      </c>
      <c r="M250" s="3">
        <v>4</v>
      </c>
      <c r="N250" s="3" t="s">
        <v>157</v>
      </c>
      <c r="O250" s="3">
        <v>1</v>
      </c>
      <c r="P250" s="3">
        <v>1</v>
      </c>
      <c r="Q250" s="3" t="s">
        <v>752</v>
      </c>
      <c r="R250" s="3">
        <v>0</v>
      </c>
      <c r="S250" s="3" t="b">
        <v>0</v>
      </c>
      <c r="T250" s="3">
        <f t="shared" si="9"/>
        <v>0</v>
      </c>
      <c r="U250" s="6">
        <f t="shared" si="10"/>
        <v>0</v>
      </c>
      <c r="V250" s="3">
        <f t="shared" si="11"/>
        <v>0</v>
      </c>
    </row>
    <row r="251" spans="1:22" ht="15" customHeight="1">
      <c r="A251" s="3">
        <v>75</v>
      </c>
      <c r="B251" s="3">
        <v>3</v>
      </c>
      <c r="C251" s="3">
        <v>3</v>
      </c>
      <c r="D251" s="3" t="s">
        <v>182</v>
      </c>
      <c r="E251" s="3">
        <v>15</v>
      </c>
      <c r="F251" s="3">
        <v>3</v>
      </c>
      <c r="G251" s="3" t="s">
        <v>640</v>
      </c>
      <c r="H251" s="3">
        <v>5</v>
      </c>
      <c r="J251" s="3" t="s">
        <v>159</v>
      </c>
      <c r="K251" s="3">
        <v>0</v>
      </c>
      <c r="L251" s="3">
        <v>275</v>
      </c>
      <c r="M251" s="3">
        <v>5</v>
      </c>
      <c r="N251" s="3" t="s">
        <v>652</v>
      </c>
      <c r="O251" s="3">
        <v>0</v>
      </c>
      <c r="P251" s="3">
        <v>1</v>
      </c>
      <c r="Q251" s="3" t="s">
        <v>752</v>
      </c>
      <c r="R251" s="3">
        <v>0</v>
      </c>
      <c r="S251" s="3" t="b">
        <v>0</v>
      </c>
      <c r="T251" s="3">
        <f t="shared" si="9"/>
        <v>0</v>
      </c>
      <c r="U251" s="6">
        <f t="shared" si="10"/>
        <v>0</v>
      </c>
      <c r="V251" s="3">
        <f t="shared" si="11"/>
        <v>0</v>
      </c>
    </row>
    <row r="252" spans="1:22" ht="15" customHeight="1">
      <c r="A252" s="3">
        <v>76</v>
      </c>
      <c r="B252" s="3">
        <v>3</v>
      </c>
      <c r="C252" s="3">
        <v>3</v>
      </c>
      <c r="D252" s="3" t="s">
        <v>182</v>
      </c>
      <c r="E252" s="3">
        <v>16</v>
      </c>
      <c r="F252" s="3">
        <v>4</v>
      </c>
      <c r="G252" s="3" t="s">
        <v>160</v>
      </c>
      <c r="H252" s="3">
        <v>1</v>
      </c>
      <c r="J252" s="3" t="s">
        <v>161</v>
      </c>
      <c r="K252" s="3">
        <v>0</v>
      </c>
      <c r="L252" s="3">
        <v>276</v>
      </c>
      <c r="M252" s="3">
        <v>1</v>
      </c>
      <c r="N252" s="3" t="s">
        <v>163</v>
      </c>
      <c r="O252" s="3">
        <v>3</v>
      </c>
      <c r="P252" s="3">
        <v>1</v>
      </c>
      <c r="Q252" s="3" t="s">
        <v>753</v>
      </c>
      <c r="R252" s="3">
        <v>0</v>
      </c>
      <c r="S252" s="3" t="b">
        <v>0</v>
      </c>
      <c r="T252" s="3">
        <f t="shared" si="9"/>
        <v>0</v>
      </c>
      <c r="U252" s="6">
        <f t="shared" si="10"/>
        <v>0</v>
      </c>
      <c r="V252" s="3">
        <f t="shared" si="11"/>
        <v>0</v>
      </c>
    </row>
    <row r="253" spans="1:22" ht="15" customHeight="1">
      <c r="A253" s="3">
        <v>76</v>
      </c>
      <c r="B253" s="3">
        <v>3</v>
      </c>
      <c r="C253" s="3">
        <v>3</v>
      </c>
      <c r="D253" s="3" t="s">
        <v>182</v>
      </c>
      <c r="E253" s="3">
        <v>16</v>
      </c>
      <c r="F253" s="3">
        <v>4</v>
      </c>
      <c r="G253" s="3" t="s">
        <v>160</v>
      </c>
      <c r="H253" s="3">
        <v>1</v>
      </c>
      <c r="J253" s="3" t="s">
        <v>161</v>
      </c>
      <c r="K253" s="3">
        <v>0</v>
      </c>
      <c r="L253" s="3">
        <v>277</v>
      </c>
      <c r="M253" s="3">
        <v>2</v>
      </c>
      <c r="N253" s="3" t="s">
        <v>164</v>
      </c>
      <c r="O253" s="3">
        <v>5</v>
      </c>
      <c r="P253" s="3">
        <v>0</v>
      </c>
      <c r="R253" s="3">
        <v>1</v>
      </c>
      <c r="S253" s="3" t="b">
        <v>0</v>
      </c>
      <c r="T253" s="3">
        <f t="shared" si="9"/>
        <v>0</v>
      </c>
      <c r="U253" s="6">
        <f t="shared" si="10"/>
        <v>0</v>
      </c>
      <c r="V253" s="3">
        <f t="shared" si="11"/>
        <v>5</v>
      </c>
    </row>
    <row r="254" spans="1:22" ht="15" customHeight="1">
      <c r="A254" s="3">
        <v>76</v>
      </c>
      <c r="B254" s="3">
        <v>3</v>
      </c>
      <c r="C254" s="3">
        <v>3</v>
      </c>
      <c r="D254" s="3" t="s">
        <v>182</v>
      </c>
      <c r="E254" s="3">
        <v>16</v>
      </c>
      <c r="F254" s="3">
        <v>4</v>
      </c>
      <c r="G254" s="3" t="s">
        <v>160</v>
      </c>
      <c r="H254" s="3">
        <v>1</v>
      </c>
      <c r="J254" s="3" t="s">
        <v>161</v>
      </c>
      <c r="K254" s="3">
        <v>0</v>
      </c>
      <c r="L254" s="3">
        <v>278</v>
      </c>
      <c r="M254" s="3">
        <v>3</v>
      </c>
      <c r="N254" s="3" t="s">
        <v>165</v>
      </c>
      <c r="O254" s="3">
        <v>1</v>
      </c>
      <c r="P254" s="3">
        <v>1</v>
      </c>
      <c r="Q254" s="3" t="s">
        <v>753</v>
      </c>
      <c r="R254" s="3">
        <v>0</v>
      </c>
      <c r="S254" s="3" t="b">
        <v>0</v>
      </c>
      <c r="T254" s="3">
        <f t="shared" si="9"/>
        <v>0</v>
      </c>
      <c r="U254" s="6">
        <f t="shared" si="10"/>
        <v>0</v>
      </c>
      <c r="V254" s="3">
        <f t="shared" si="11"/>
        <v>0</v>
      </c>
    </row>
    <row r="255" spans="1:22" ht="15" customHeight="1">
      <c r="A255" s="3">
        <v>76</v>
      </c>
      <c r="B255" s="3">
        <v>3</v>
      </c>
      <c r="C255" s="3">
        <v>3</v>
      </c>
      <c r="D255" s="3" t="s">
        <v>182</v>
      </c>
      <c r="E255" s="3">
        <v>16</v>
      </c>
      <c r="F255" s="3">
        <v>4</v>
      </c>
      <c r="G255" s="3" t="s">
        <v>160</v>
      </c>
      <c r="H255" s="3">
        <v>1</v>
      </c>
      <c r="J255" s="3" t="s">
        <v>161</v>
      </c>
      <c r="K255" s="3">
        <v>0</v>
      </c>
      <c r="L255" s="3">
        <v>279</v>
      </c>
      <c r="M255" s="3">
        <v>4</v>
      </c>
      <c r="N255" s="3" t="s">
        <v>162</v>
      </c>
      <c r="O255" s="3">
        <v>0</v>
      </c>
      <c r="P255" s="3">
        <v>1</v>
      </c>
      <c r="Q255" s="3" t="s">
        <v>753</v>
      </c>
      <c r="R255" s="3">
        <v>0</v>
      </c>
      <c r="S255" s="3" t="b">
        <v>0</v>
      </c>
      <c r="T255" s="3">
        <f t="shared" si="9"/>
        <v>0</v>
      </c>
      <c r="U255" s="6">
        <f t="shared" si="10"/>
        <v>0</v>
      </c>
      <c r="V255" s="3">
        <f t="shared" si="11"/>
        <v>0</v>
      </c>
    </row>
    <row r="256" spans="1:22" ht="15" customHeight="1">
      <c r="A256" s="3">
        <v>77</v>
      </c>
      <c r="B256" s="3">
        <v>3</v>
      </c>
      <c r="C256" s="3">
        <v>3</v>
      </c>
      <c r="D256" s="3" t="s">
        <v>182</v>
      </c>
      <c r="E256" s="3">
        <v>16</v>
      </c>
      <c r="F256" s="3">
        <v>4</v>
      </c>
      <c r="G256" s="3" t="s">
        <v>160</v>
      </c>
      <c r="H256" s="3">
        <v>2</v>
      </c>
      <c r="J256" s="3" t="s">
        <v>166</v>
      </c>
      <c r="K256" s="3">
        <v>0</v>
      </c>
      <c r="L256" s="3">
        <v>280</v>
      </c>
      <c r="M256" s="3">
        <v>1</v>
      </c>
      <c r="N256" s="3" t="s">
        <v>344</v>
      </c>
      <c r="O256" s="3">
        <v>5</v>
      </c>
      <c r="P256" s="3">
        <v>0</v>
      </c>
      <c r="R256" s="3">
        <v>1</v>
      </c>
      <c r="S256" s="3" t="b">
        <v>0</v>
      </c>
      <c r="T256" s="3">
        <f t="shared" si="9"/>
        <v>0</v>
      </c>
      <c r="U256" s="6">
        <f t="shared" si="10"/>
        <v>0</v>
      </c>
      <c r="V256" s="3">
        <f t="shared" si="11"/>
        <v>5</v>
      </c>
    </row>
    <row r="257" spans="1:22" ht="15" customHeight="1">
      <c r="A257" s="3">
        <v>77</v>
      </c>
      <c r="B257" s="3">
        <v>3</v>
      </c>
      <c r="C257" s="3">
        <v>3</v>
      </c>
      <c r="D257" s="3" t="s">
        <v>182</v>
      </c>
      <c r="E257" s="3">
        <v>16</v>
      </c>
      <c r="F257" s="3">
        <v>4</v>
      </c>
      <c r="G257" s="3" t="s">
        <v>160</v>
      </c>
      <c r="H257" s="3">
        <v>2</v>
      </c>
      <c r="J257" s="3" t="s">
        <v>166</v>
      </c>
      <c r="K257" s="3">
        <v>0</v>
      </c>
      <c r="L257" s="3">
        <v>281</v>
      </c>
      <c r="M257" s="3">
        <v>2</v>
      </c>
      <c r="N257" s="3" t="s">
        <v>653</v>
      </c>
      <c r="O257" s="3">
        <v>4</v>
      </c>
      <c r="P257" s="3">
        <v>0</v>
      </c>
      <c r="R257" s="3">
        <v>0</v>
      </c>
      <c r="S257" s="3" t="b">
        <v>0</v>
      </c>
      <c r="T257" s="3">
        <f t="shared" si="9"/>
        <v>0</v>
      </c>
      <c r="U257" s="6">
        <f t="shared" si="10"/>
        <v>0</v>
      </c>
      <c r="V257" s="3">
        <f t="shared" si="11"/>
        <v>0</v>
      </c>
    </row>
    <row r="258" spans="1:22" ht="15" customHeight="1">
      <c r="A258" s="3">
        <v>77</v>
      </c>
      <c r="B258" s="3">
        <v>3</v>
      </c>
      <c r="C258" s="3">
        <v>3</v>
      </c>
      <c r="D258" s="3" t="s">
        <v>182</v>
      </c>
      <c r="E258" s="3">
        <v>16</v>
      </c>
      <c r="F258" s="3">
        <v>4</v>
      </c>
      <c r="G258" s="3" t="s">
        <v>160</v>
      </c>
      <c r="H258" s="3">
        <v>2</v>
      </c>
      <c r="J258" s="3" t="s">
        <v>166</v>
      </c>
      <c r="K258" s="3">
        <v>0</v>
      </c>
      <c r="L258" s="3">
        <v>282</v>
      </c>
      <c r="M258" s="3">
        <v>3</v>
      </c>
      <c r="N258" s="3" t="s">
        <v>158</v>
      </c>
      <c r="O258" s="3">
        <v>2</v>
      </c>
      <c r="P258" s="3">
        <v>0</v>
      </c>
      <c r="R258" s="3">
        <v>0</v>
      </c>
      <c r="S258" s="3" t="b">
        <v>0</v>
      </c>
      <c r="T258" s="3">
        <f t="shared" si="9"/>
        <v>0</v>
      </c>
      <c r="U258" s="6">
        <f t="shared" si="10"/>
        <v>0</v>
      </c>
      <c r="V258" s="3">
        <f t="shared" si="11"/>
        <v>0</v>
      </c>
    </row>
    <row r="259" spans="1:22" ht="15" customHeight="1">
      <c r="A259" s="3">
        <v>77</v>
      </c>
      <c r="B259" s="3">
        <v>3</v>
      </c>
      <c r="C259" s="3">
        <v>3</v>
      </c>
      <c r="D259" s="3" t="s">
        <v>182</v>
      </c>
      <c r="E259" s="3">
        <v>16</v>
      </c>
      <c r="F259" s="3">
        <v>4</v>
      </c>
      <c r="G259" s="3" t="s">
        <v>160</v>
      </c>
      <c r="H259" s="3">
        <v>2</v>
      </c>
      <c r="J259" s="3" t="s">
        <v>166</v>
      </c>
      <c r="K259" s="3">
        <v>0</v>
      </c>
      <c r="L259" s="3">
        <v>283</v>
      </c>
      <c r="M259" s="3">
        <v>4</v>
      </c>
      <c r="N259" s="3" t="s">
        <v>157</v>
      </c>
      <c r="O259" s="3">
        <v>1</v>
      </c>
      <c r="P259" s="3">
        <v>0</v>
      </c>
      <c r="R259" s="3">
        <v>0</v>
      </c>
      <c r="S259" s="3" t="b">
        <v>0</v>
      </c>
      <c r="T259" s="3">
        <f aca="true" t="shared" si="12" ref="T259:T322">IF(S259=TRUE,1,0)</f>
        <v>0</v>
      </c>
      <c r="U259" s="6">
        <f aca="true" t="shared" si="13" ref="U259:U322">IF(S259=TRUE,O259,0)</f>
        <v>0</v>
      </c>
      <c r="V259" s="3">
        <f aca="true" t="shared" si="14" ref="V259:V322">R259*O259</f>
        <v>0</v>
      </c>
    </row>
    <row r="260" spans="1:22" ht="15" customHeight="1">
      <c r="A260" s="3">
        <v>77</v>
      </c>
      <c r="B260" s="3">
        <v>3</v>
      </c>
      <c r="C260" s="3">
        <v>3</v>
      </c>
      <c r="D260" s="3" t="s">
        <v>182</v>
      </c>
      <c r="E260" s="3">
        <v>16</v>
      </c>
      <c r="F260" s="3">
        <v>4</v>
      </c>
      <c r="G260" s="3" t="s">
        <v>160</v>
      </c>
      <c r="H260" s="3">
        <v>2</v>
      </c>
      <c r="J260" s="3" t="s">
        <v>166</v>
      </c>
      <c r="K260" s="3">
        <v>0</v>
      </c>
      <c r="L260" s="3">
        <v>284</v>
      </c>
      <c r="M260" s="3">
        <v>5</v>
      </c>
      <c r="N260" s="3" t="s">
        <v>652</v>
      </c>
      <c r="O260" s="3">
        <v>0</v>
      </c>
      <c r="P260" s="3">
        <v>0</v>
      </c>
      <c r="R260" s="3">
        <v>0</v>
      </c>
      <c r="S260" s="3" t="b">
        <v>0</v>
      </c>
      <c r="T260" s="3">
        <f t="shared" si="12"/>
        <v>0</v>
      </c>
      <c r="U260" s="6">
        <f t="shared" si="13"/>
        <v>0</v>
      </c>
      <c r="V260" s="3">
        <f t="shared" si="14"/>
        <v>0</v>
      </c>
    </row>
    <row r="261" spans="1:22" ht="15" customHeight="1">
      <c r="A261" s="3">
        <v>77</v>
      </c>
      <c r="B261" s="3">
        <v>3</v>
      </c>
      <c r="C261" s="3">
        <v>3</v>
      </c>
      <c r="D261" s="3" t="s">
        <v>182</v>
      </c>
      <c r="E261" s="3">
        <v>16</v>
      </c>
      <c r="F261" s="3">
        <v>4</v>
      </c>
      <c r="G261" s="3" t="s">
        <v>160</v>
      </c>
      <c r="H261" s="3">
        <v>2</v>
      </c>
      <c r="J261" s="3" t="s">
        <v>166</v>
      </c>
      <c r="K261" s="3">
        <v>0</v>
      </c>
      <c r="L261" s="3">
        <v>285</v>
      </c>
      <c r="M261" s="3">
        <v>6</v>
      </c>
      <c r="N261" s="3" t="s">
        <v>167</v>
      </c>
      <c r="O261" s="3">
        <v>5</v>
      </c>
      <c r="P261" s="3">
        <v>0</v>
      </c>
      <c r="R261" s="3">
        <v>0</v>
      </c>
      <c r="S261" s="3" t="b">
        <v>0</v>
      </c>
      <c r="T261" s="3">
        <f t="shared" si="12"/>
        <v>0</v>
      </c>
      <c r="U261" s="6">
        <f t="shared" si="13"/>
        <v>0</v>
      </c>
      <c r="V261" s="3">
        <f t="shared" si="14"/>
        <v>0</v>
      </c>
    </row>
    <row r="262" spans="1:22" ht="15" customHeight="1">
      <c r="A262" s="3">
        <v>78</v>
      </c>
      <c r="B262" s="3">
        <v>3</v>
      </c>
      <c r="C262" s="3">
        <v>3</v>
      </c>
      <c r="D262" s="3" t="s">
        <v>182</v>
      </c>
      <c r="E262" s="3">
        <v>16</v>
      </c>
      <c r="F262" s="3">
        <v>4</v>
      </c>
      <c r="G262" s="3" t="s">
        <v>160</v>
      </c>
      <c r="H262" s="3">
        <v>3</v>
      </c>
      <c r="J262" s="3" t="s">
        <v>168</v>
      </c>
      <c r="K262" s="3">
        <v>0</v>
      </c>
      <c r="L262" s="3">
        <v>286</v>
      </c>
      <c r="M262" s="3">
        <v>1</v>
      </c>
      <c r="N262" s="3" t="s">
        <v>170</v>
      </c>
      <c r="O262" s="3">
        <v>3</v>
      </c>
      <c r="P262" s="3">
        <v>0</v>
      </c>
      <c r="R262" s="3">
        <v>0</v>
      </c>
      <c r="S262" s="3" t="b">
        <v>0</v>
      </c>
      <c r="T262" s="3">
        <f t="shared" si="12"/>
        <v>0</v>
      </c>
      <c r="U262" s="6">
        <f t="shared" si="13"/>
        <v>0</v>
      </c>
      <c r="V262" s="3">
        <f t="shared" si="14"/>
        <v>0</v>
      </c>
    </row>
    <row r="263" spans="1:22" ht="15" customHeight="1">
      <c r="A263" s="3">
        <v>78</v>
      </c>
      <c r="B263" s="3">
        <v>3</v>
      </c>
      <c r="C263" s="3">
        <v>3</v>
      </c>
      <c r="D263" s="3" t="s">
        <v>182</v>
      </c>
      <c r="E263" s="3">
        <v>16</v>
      </c>
      <c r="F263" s="3">
        <v>4</v>
      </c>
      <c r="G263" s="3" t="s">
        <v>160</v>
      </c>
      <c r="H263" s="3">
        <v>3</v>
      </c>
      <c r="J263" s="3" t="s">
        <v>168</v>
      </c>
      <c r="K263" s="3">
        <v>0</v>
      </c>
      <c r="L263" s="3">
        <v>287</v>
      </c>
      <c r="M263" s="3">
        <v>2</v>
      </c>
      <c r="N263" s="3" t="s">
        <v>169</v>
      </c>
      <c r="O263" s="3">
        <v>4</v>
      </c>
      <c r="P263" s="3">
        <v>0</v>
      </c>
      <c r="R263" s="3">
        <v>1</v>
      </c>
      <c r="S263" s="3" t="b">
        <v>0</v>
      </c>
      <c r="T263" s="3">
        <f t="shared" si="12"/>
        <v>0</v>
      </c>
      <c r="U263" s="6">
        <f t="shared" si="13"/>
        <v>0</v>
      </c>
      <c r="V263" s="3">
        <f t="shared" si="14"/>
        <v>4</v>
      </c>
    </row>
    <row r="264" spans="1:22" ht="15" customHeight="1">
      <c r="A264" s="3">
        <v>78</v>
      </c>
      <c r="B264" s="3">
        <v>3</v>
      </c>
      <c r="C264" s="3">
        <v>3</v>
      </c>
      <c r="D264" s="3" t="s">
        <v>182</v>
      </c>
      <c r="E264" s="3">
        <v>16</v>
      </c>
      <c r="F264" s="3">
        <v>4</v>
      </c>
      <c r="G264" s="3" t="s">
        <v>160</v>
      </c>
      <c r="H264" s="3">
        <v>3</v>
      </c>
      <c r="J264" s="3" t="s">
        <v>168</v>
      </c>
      <c r="K264" s="3">
        <v>0</v>
      </c>
      <c r="L264" s="3">
        <v>288</v>
      </c>
      <c r="M264" s="3">
        <v>3</v>
      </c>
      <c r="N264" s="3" t="s">
        <v>171</v>
      </c>
      <c r="O264" s="3">
        <v>1</v>
      </c>
      <c r="P264" s="3">
        <v>0</v>
      </c>
      <c r="R264" s="3">
        <v>0</v>
      </c>
      <c r="S264" s="3" t="b">
        <v>0</v>
      </c>
      <c r="T264" s="3">
        <f t="shared" si="12"/>
        <v>0</v>
      </c>
      <c r="U264" s="6">
        <f t="shared" si="13"/>
        <v>0</v>
      </c>
      <c r="V264" s="3">
        <f t="shared" si="14"/>
        <v>0</v>
      </c>
    </row>
    <row r="265" spans="1:22" ht="15" customHeight="1">
      <c r="A265" s="3">
        <v>78</v>
      </c>
      <c r="B265" s="3">
        <v>3</v>
      </c>
      <c r="C265" s="3">
        <v>3</v>
      </c>
      <c r="D265" s="3" t="s">
        <v>182</v>
      </c>
      <c r="E265" s="3">
        <v>16</v>
      </c>
      <c r="F265" s="3">
        <v>4</v>
      </c>
      <c r="G265" s="3" t="s">
        <v>160</v>
      </c>
      <c r="H265" s="3">
        <v>3</v>
      </c>
      <c r="J265" s="3" t="s">
        <v>168</v>
      </c>
      <c r="K265" s="3">
        <v>0</v>
      </c>
      <c r="L265" s="3">
        <v>289</v>
      </c>
      <c r="M265" s="3">
        <v>4</v>
      </c>
      <c r="N265" s="3" t="s">
        <v>167</v>
      </c>
      <c r="O265" s="3">
        <v>4</v>
      </c>
      <c r="P265" s="3">
        <v>0</v>
      </c>
      <c r="Q265" s="10"/>
      <c r="R265" s="3">
        <v>0</v>
      </c>
      <c r="S265" s="3" t="b">
        <v>0</v>
      </c>
      <c r="T265" s="3">
        <f t="shared" si="12"/>
        <v>0</v>
      </c>
      <c r="U265" s="6">
        <f t="shared" si="13"/>
        <v>0</v>
      </c>
      <c r="V265" s="3">
        <f t="shared" si="14"/>
        <v>0</v>
      </c>
    </row>
    <row r="266" spans="1:22" ht="15" customHeight="1">
      <c r="A266" s="3">
        <v>79</v>
      </c>
      <c r="B266" s="3">
        <v>3</v>
      </c>
      <c r="C266" s="3">
        <v>3</v>
      </c>
      <c r="D266" s="3" t="s">
        <v>182</v>
      </c>
      <c r="E266" s="3">
        <v>16</v>
      </c>
      <c r="F266" s="3">
        <v>4</v>
      </c>
      <c r="G266" s="3" t="s">
        <v>160</v>
      </c>
      <c r="H266" s="3">
        <v>4</v>
      </c>
      <c r="J266" s="3" t="s">
        <v>172</v>
      </c>
      <c r="K266" s="3">
        <v>0</v>
      </c>
      <c r="L266" s="3">
        <v>290</v>
      </c>
      <c r="M266" s="3">
        <v>1</v>
      </c>
      <c r="N266" s="3" t="s">
        <v>174</v>
      </c>
      <c r="O266" s="3">
        <v>5</v>
      </c>
      <c r="P266" s="3">
        <v>1</v>
      </c>
      <c r="Q266" s="10" t="s">
        <v>754</v>
      </c>
      <c r="R266" s="3">
        <v>1</v>
      </c>
      <c r="S266" s="3" t="b">
        <v>0</v>
      </c>
      <c r="T266" s="3">
        <f t="shared" si="12"/>
        <v>0</v>
      </c>
      <c r="U266" s="6">
        <f t="shared" si="13"/>
        <v>0</v>
      </c>
      <c r="V266" s="3">
        <f t="shared" si="14"/>
        <v>5</v>
      </c>
    </row>
    <row r="267" spans="1:22" ht="15" customHeight="1">
      <c r="A267" s="3">
        <v>79</v>
      </c>
      <c r="B267" s="3">
        <v>3</v>
      </c>
      <c r="C267" s="3">
        <v>3</v>
      </c>
      <c r="D267" s="3" t="s">
        <v>182</v>
      </c>
      <c r="E267" s="3">
        <v>16</v>
      </c>
      <c r="F267" s="3">
        <v>4</v>
      </c>
      <c r="G267" s="3" t="s">
        <v>160</v>
      </c>
      <c r="H267" s="3">
        <v>4</v>
      </c>
      <c r="J267" s="3" t="s">
        <v>172</v>
      </c>
      <c r="K267" s="3">
        <v>0</v>
      </c>
      <c r="L267" s="3">
        <v>291</v>
      </c>
      <c r="M267" s="3">
        <v>2</v>
      </c>
      <c r="N267" s="3" t="s">
        <v>173</v>
      </c>
      <c r="O267" s="3">
        <v>3</v>
      </c>
      <c r="P267" s="3">
        <v>1</v>
      </c>
      <c r="Q267" s="10" t="s">
        <v>754</v>
      </c>
      <c r="R267" s="3">
        <v>0</v>
      </c>
      <c r="S267" s="3" t="b">
        <v>0</v>
      </c>
      <c r="T267" s="3">
        <f t="shared" si="12"/>
        <v>0</v>
      </c>
      <c r="U267" s="6">
        <f t="shared" si="13"/>
        <v>0</v>
      </c>
      <c r="V267" s="3">
        <f t="shared" si="14"/>
        <v>0</v>
      </c>
    </row>
    <row r="268" spans="1:22" ht="15" customHeight="1">
      <c r="A268" s="3">
        <v>79</v>
      </c>
      <c r="B268" s="3">
        <v>3</v>
      </c>
      <c r="C268" s="3">
        <v>3</v>
      </c>
      <c r="D268" s="3" t="s">
        <v>182</v>
      </c>
      <c r="E268" s="3">
        <v>16</v>
      </c>
      <c r="F268" s="3">
        <v>4</v>
      </c>
      <c r="G268" s="3" t="s">
        <v>160</v>
      </c>
      <c r="H268" s="3">
        <v>4</v>
      </c>
      <c r="J268" s="3" t="s">
        <v>172</v>
      </c>
      <c r="K268" s="3">
        <v>0</v>
      </c>
      <c r="L268" s="3">
        <v>292</v>
      </c>
      <c r="M268" s="3">
        <v>3</v>
      </c>
      <c r="N268" s="3" t="s">
        <v>175</v>
      </c>
      <c r="O268" s="3">
        <v>1</v>
      </c>
      <c r="P268" s="3">
        <v>1</v>
      </c>
      <c r="Q268" s="10" t="s">
        <v>755</v>
      </c>
      <c r="R268" s="3">
        <v>0</v>
      </c>
      <c r="S268" s="3" t="b">
        <v>0</v>
      </c>
      <c r="T268" s="3">
        <f t="shared" si="12"/>
        <v>0</v>
      </c>
      <c r="U268" s="6">
        <f t="shared" si="13"/>
        <v>0</v>
      </c>
      <c r="V268" s="3">
        <f t="shared" si="14"/>
        <v>0</v>
      </c>
    </row>
    <row r="269" spans="1:22" ht="15" customHeight="1">
      <c r="A269" s="3">
        <v>79</v>
      </c>
      <c r="B269" s="3">
        <v>3</v>
      </c>
      <c r="C269" s="3">
        <v>3</v>
      </c>
      <c r="D269" s="3" t="s">
        <v>182</v>
      </c>
      <c r="E269" s="3">
        <v>16</v>
      </c>
      <c r="F269" s="3">
        <v>4</v>
      </c>
      <c r="G269" s="3" t="s">
        <v>160</v>
      </c>
      <c r="H269" s="3">
        <v>4</v>
      </c>
      <c r="J269" s="3" t="s">
        <v>172</v>
      </c>
      <c r="K269" s="3">
        <v>0</v>
      </c>
      <c r="L269" s="3">
        <v>293</v>
      </c>
      <c r="M269" s="3">
        <v>4</v>
      </c>
      <c r="N269" s="3" t="s">
        <v>176</v>
      </c>
      <c r="O269" s="3">
        <v>0</v>
      </c>
      <c r="P269" s="3">
        <v>1</v>
      </c>
      <c r="Q269" s="10" t="s">
        <v>755</v>
      </c>
      <c r="R269" s="3">
        <v>0</v>
      </c>
      <c r="S269" s="3" t="b">
        <v>0</v>
      </c>
      <c r="T269" s="3">
        <f t="shared" si="12"/>
        <v>0</v>
      </c>
      <c r="U269" s="6">
        <f t="shared" si="13"/>
        <v>0</v>
      </c>
      <c r="V269" s="3">
        <f t="shared" si="14"/>
        <v>0</v>
      </c>
    </row>
    <row r="270" spans="1:22" ht="15" customHeight="1">
      <c r="A270" s="3">
        <v>80</v>
      </c>
      <c r="B270" s="3">
        <v>3</v>
      </c>
      <c r="C270" s="3">
        <v>3</v>
      </c>
      <c r="D270" s="3" t="s">
        <v>182</v>
      </c>
      <c r="E270" s="3">
        <v>16</v>
      </c>
      <c r="F270" s="3">
        <v>4</v>
      </c>
      <c r="G270" s="3" t="s">
        <v>160</v>
      </c>
      <c r="H270" s="3">
        <v>5</v>
      </c>
      <c r="J270" s="3" t="s">
        <v>177</v>
      </c>
      <c r="K270" s="3">
        <v>0</v>
      </c>
      <c r="L270" s="3">
        <v>294</v>
      </c>
      <c r="M270" s="3">
        <v>1</v>
      </c>
      <c r="N270" s="3" t="s">
        <v>178</v>
      </c>
      <c r="O270" s="3">
        <v>1</v>
      </c>
      <c r="P270" s="3">
        <v>1</v>
      </c>
      <c r="Q270" s="10" t="s">
        <v>756</v>
      </c>
      <c r="R270" s="3">
        <v>0</v>
      </c>
      <c r="S270" s="3" t="b">
        <v>0</v>
      </c>
      <c r="T270" s="3">
        <f t="shared" si="12"/>
        <v>0</v>
      </c>
      <c r="U270" s="6">
        <f t="shared" si="13"/>
        <v>0</v>
      </c>
      <c r="V270" s="3">
        <f t="shared" si="14"/>
        <v>0</v>
      </c>
    </row>
    <row r="271" spans="1:22" ht="15" customHeight="1">
      <c r="A271" s="3">
        <v>80</v>
      </c>
      <c r="B271" s="3">
        <v>3</v>
      </c>
      <c r="C271" s="3">
        <v>3</v>
      </c>
      <c r="D271" s="3" t="s">
        <v>182</v>
      </c>
      <c r="E271" s="3">
        <v>16</v>
      </c>
      <c r="F271" s="3">
        <v>4</v>
      </c>
      <c r="G271" s="3" t="s">
        <v>160</v>
      </c>
      <c r="H271" s="3">
        <v>5</v>
      </c>
      <c r="J271" s="3" t="s">
        <v>177</v>
      </c>
      <c r="K271" s="3">
        <v>0</v>
      </c>
      <c r="L271" s="3">
        <v>295</v>
      </c>
      <c r="M271" s="3">
        <v>2</v>
      </c>
      <c r="N271" s="3" t="s">
        <v>179</v>
      </c>
      <c r="O271" s="3">
        <v>2</v>
      </c>
      <c r="P271" s="3">
        <v>1</v>
      </c>
      <c r="Q271" s="10" t="s">
        <v>756</v>
      </c>
      <c r="R271" s="3">
        <v>0</v>
      </c>
      <c r="S271" s="3" t="b">
        <v>0</v>
      </c>
      <c r="T271" s="3">
        <f t="shared" si="12"/>
        <v>0</v>
      </c>
      <c r="U271" s="6">
        <f t="shared" si="13"/>
        <v>0</v>
      </c>
      <c r="V271" s="3">
        <f t="shared" si="14"/>
        <v>0</v>
      </c>
    </row>
    <row r="272" spans="1:22" ht="15" customHeight="1">
      <c r="A272" s="3">
        <v>80</v>
      </c>
      <c r="B272" s="3">
        <v>3</v>
      </c>
      <c r="C272" s="3">
        <v>3</v>
      </c>
      <c r="D272" s="3" t="s">
        <v>182</v>
      </c>
      <c r="E272" s="3">
        <v>16</v>
      </c>
      <c r="F272" s="3">
        <v>4</v>
      </c>
      <c r="G272" s="3" t="s">
        <v>160</v>
      </c>
      <c r="H272" s="3">
        <v>5</v>
      </c>
      <c r="J272" s="3" t="s">
        <v>177</v>
      </c>
      <c r="K272" s="3">
        <v>0</v>
      </c>
      <c r="L272" s="3">
        <v>296</v>
      </c>
      <c r="M272" s="3">
        <v>3</v>
      </c>
      <c r="N272" s="3" t="s">
        <v>180</v>
      </c>
      <c r="O272" s="3">
        <v>3</v>
      </c>
      <c r="P272" s="3">
        <v>0</v>
      </c>
      <c r="R272" s="3">
        <v>0</v>
      </c>
      <c r="S272" s="3" t="b">
        <v>0</v>
      </c>
      <c r="T272" s="3">
        <f t="shared" si="12"/>
        <v>0</v>
      </c>
      <c r="U272" s="6">
        <f t="shared" si="13"/>
        <v>0</v>
      </c>
      <c r="V272" s="3">
        <f t="shared" si="14"/>
        <v>0</v>
      </c>
    </row>
    <row r="273" spans="1:22" ht="15" customHeight="1">
      <c r="A273" s="3">
        <v>80</v>
      </c>
      <c r="B273" s="3">
        <v>3</v>
      </c>
      <c r="C273" s="3">
        <v>3</v>
      </c>
      <c r="D273" s="3" t="s">
        <v>182</v>
      </c>
      <c r="E273" s="3">
        <v>16</v>
      </c>
      <c r="F273" s="3">
        <v>4</v>
      </c>
      <c r="G273" s="3" t="s">
        <v>160</v>
      </c>
      <c r="H273" s="3">
        <v>5</v>
      </c>
      <c r="J273" s="3" t="s">
        <v>177</v>
      </c>
      <c r="K273" s="3">
        <v>0</v>
      </c>
      <c r="L273" s="3">
        <v>297</v>
      </c>
      <c r="M273" s="3">
        <v>4</v>
      </c>
      <c r="N273" s="3" t="s">
        <v>802</v>
      </c>
      <c r="O273" s="3">
        <v>4</v>
      </c>
      <c r="P273" s="3">
        <v>0</v>
      </c>
      <c r="R273" s="3">
        <v>1</v>
      </c>
      <c r="S273" s="3" t="b">
        <v>0</v>
      </c>
      <c r="T273" s="3">
        <f t="shared" si="12"/>
        <v>0</v>
      </c>
      <c r="U273" s="6">
        <f t="shared" si="13"/>
        <v>0</v>
      </c>
      <c r="V273" s="3">
        <f t="shared" si="14"/>
        <v>4</v>
      </c>
    </row>
    <row r="274" spans="1:22" ht="15" customHeight="1">
      <c r="A274" s="3">
        <v>61</v>
      </c>
      <c r="B274" s="3">
        <v>3</v>
      </c>
      <c r="C274" s="3">
        <v>3</v>
      </c>
      <c r="D274" s="3" t="s">
        <v>182</v>
      </c>
      <c r="E274" s="3">
        <v>12</v>
      </c>
      <c r="F274" s="3">
        <v>5</v>
      </c>
      <c r="G274" s="3" t="s">
        <v>181</v>
      </c>
      <c r="H274" s="3">
        <v>1</v>
      </c>
      <c r="J274" s="3" t="s">
        <v>216</v>
      </c>
      <c r="K274" s="3">
        <v>0</v>
      </c>
      <c r="L274" s="3">
        <v>213</v>
      </c>
      <c r="M274" s="3">
        <v>1</v>
      </c>
      <c r="N274" s="3" t="s">
        <v>801</v>
      </c>
      <c r="O274" s="3">
        <v>5</v>
      </c>
      <c r="P274" s="3">
        <v>0</v>
      </c>
      <c r="R274" s="3">
        <v>1</v>
      </c>
      <c r="S274" s="3" t="b">
        <v>0</v>
      </c>
      <c r="T274" s="3">
        <f t="shared" si="12"/>
        <v>0</v>
      </c>
      <c r="U274" s="6">
        <f t="shared" si="13"/>
        <v>0</v>
      </c>
      <c r="V274" s="3">
        <f t="shared" si="14"/>
        <v>5</v>
      </c>
    </row>
    <row r="275" spans="1:22" ht="15" customHeight="1">
      <c r="A275" s="3">
        <v>61</v>
      </c>
      <c r="B275" s="3">
        <v>3</v>
      </c>
      <c r="C275" s="3">
        <v>3</v>
      </c>
      <c r="D275" s="3" t="s">
        <v>182</v>
      </c>
      <c r="E275" s="3">
        <v>12</v>
      </c>
      <c r="F275" s="3">
        <v>5</v>
      </c>
      <c r="G275" s="3" t="s">
        <v>181</v>
      </c>
      <c r="H275" s="3">
        <v>1</v>
      </c>
      <c r="J275" s="3" t="s">
        <v>216</v>
      </c>
      <c r="K275" s="3">
        <v>0</v>
      </c>
      <c r="L275" s="3">
        <v>214</v>
      </c>
      <c r="M275" s="3">
        <v>2</v>
      </c>
      <c r="N275" s="3" t="s">
        <v>802</v>
      </c>
      <c r="O275" s="3">
        <v>0</v>
      </c>
      <c r="P275" s="3">
        <v>0</v>
      </c>
      <c r="R275" s="3">
        <v>0</v>
      </c>
      <c r="S275" s="3" t="b">
        <v>0</v>
      </c>
      <c r="T275" s="3">
        <f t="shared" si="12"/>
        <v>0</v>
      </c>
      <c r="U275" s="6">
        <f t="shared" si="13"/>
        <v>0</v>
      </c>
      <c r="V275" s="3">
        <f t="shared" si="14"/>
        <v>0</v>
      </c>
    </row>
    <row r="276" spans="1:22" ht="15" customHeight="1">
      <c r="A276" s="3">
        <v>61</v>
      </c>
      <c r="B276" s="3">
        <v>3</v>
      </c>
      <c r="C276" s="3">
        <v>3</v>
      </c>
      <c r="D276" s="3" t="s">
        <v>182</v>
      </c>
      <c r="E276" s="3">
        <v>12</v>
      </c>
      <c r="F276" s="3">
        <v>5</v>
      </c>
      <c r="G276" s="3" t="s">
        <v>181</v>
      </c>
      <c r="H276" s="3">
        <v>1</v>
      </c>
      <c r="J276" s="3" t="s">
        <v>216</v>
      </c>
      <c r="K276" s="3">
        <v>0</v>
      </c>
      <c r="L276" s="3">
        <v>215</v>
      </c>
      <c r="M276" s="3">
        <v>3</v>
      </c>
      <c r="N276" s="3" t="s">
        <v>218</v>
      </c>
      <c r="O276" s="3">
        <v>2</v>
      </c>
      <c r="P276" s="3">
        <v>0</v>
      </c>
      <c r="R276" s="3">
        <v>0</v>
      </c>
      <c r="S276" s="3" t="b">
        <v>0</v>
      </c>
      <c r="T276" s="3">
        <f t="shared" si="12"/>
        <v>0</v>
      </c>
      <c r="U276" s="6">
        <f t="shared" si="13"/>
        <v>0</v>
      </c>
      <c r="V276" s="3">
        <f t="shared" si="14"/>
        <v>0</v>
      </c>
    </row>
    <row r="277" spans="1:22" ht="15" customHeight="1">
      <c r="A277" s="3">
        <v>61</v>
      </c>
      <c r="B277" s="3">
        <v>3</v>
      </c>
      <c r="C277" s="3">
        <v>3</v>
      </c>
      <c r="D277" s="3" t="s">
        <v>182</v>
      </c>
      <c r="E277" s="3">
        <v>12</v>
      </c>
      <c r="F277" s="3">
        <v>5</v>
      </c>
      <c r="G277" s="3" t="s">
        <v>181</v>
      </c>
      <c r="H277" s="3">
        <v>1</v>
      </c>
      <c r="J277" s="3" t="s">
        <v>216</v>
      </c>
      <c r="K277" s="3">
        <v>0</v>
      </c>
      <c r="L277" s="3">
        <v>216</v>
      </c>
      <c r="M277" s="3">
        <v>4</v>
      </c>
      <c r="N277" s="3" t="s">
        <v>217</v>
      </c>
      <c r="O277" s="3">
        <v>3</v>
      </c>
      <c r="P277" s="3">
        <v>0</v>
      </c>
      <c r="R277" s="3">
        <v>0</v>
      </c>
      <c r="S277" s="3" t="b">
        <v>0</v>
      </c>
      <c r="T277" s="3">
        <f t="shared" si="12"/>
        <v>0</v>
      </c>
      <c r="U277" s="6">
        <f t="shared" si="13"/>
        <v>0</v>
      </c>
      <c r="V277" s="3">
        <f t="shared" si="14"/>
        <v>0</v>
      </c>
    </row>
    <row r="278" spans="1:22" ht="15" customHeight="1">
      <c r="A278" s="3">
        <v>62</v>
      </c>
      <c r="B278" s="3">
        <v>3</v>
      </c>
      <c r="C278" s="3">
        <v>3</v>
      </c>
      <c r="D278" s="3" t="s">
        <v>182</v>
      </c>
      <c r="E278" s="3">
        <v>12</v>
      </c>
      <c r="F278" s="3">
        <v>5</v>
      </c>
      <c r="G278" s="3" t="s">
        <v>181</v>
      </c>
      <c r="H278" s="3">
        <v>2</v>
      </c>
      <c r="J278" s="3" t="s">
        <v>219</v>
      </c>
      <c r="K278" s="3">
        <v>0</v>
      </c>
      <c r="L278" s="3">
        <v>217</v>
      </c>
      <c r="M278" s="3">
        <v>1</v>
      </c>
      <c r="N278" s="3" t="s">
        <v>222</v>
      </c>
      <c r="O278" s="3">
        <v>0</v>
      </c>
      <c r="P278" s="3">
        <v>0</v>
      </c>
      <c r="R278" s="3">
        <v>0</v>
      </c>
      <c r="S278" s="3" t="b">
        <v>0</v>
      </c>
      <c r="T278" s="3">
        <f t="shared" si="12"/>
        <v>0</v>
      </c>
      <c r="U278" s="6">
        <f t="shared" si="13"/>
        <v>0</v>
      </c>
      <c r="V278" s="3">
        <f t="shared" si="14"/>
        <v>0</v>
      </c>
    </row>
    <row r="279" spans="1:22" ht="15" customHeight="1">
      <c r="A279" s="3">
        <v>62</v>
      </c>
      <c r="B279" s="3">
        <v>3</v>
      </c>
      <c r="C279" s="3">
        <v>3</v>
      </c>
      <c r="D279" s="3" t="s">
        <v>182</v>
      </c>
      <c r="E279" s="3">
        <v>12</v>
      </c>
      <c r="F279" s="3">
        <v>5</v>
      </c>
      <c r="G279" s="3" t="s">
        <v>181</v>
      </c>
      <c r="H279" s="3">
        <v>2</v>
      </c>
      <c r="J279" s="3" t="s">
        <v>219</v>
      </c>
      <c r="K279" s="3">
        <v>0</v>
      </c>
      <c r="L279" s="3">
        <v>218</v>
      </c>
      <c r="M279" s="3">
        <v>2</v>
      </c>
      <c r="N279" s="3" t="s">
        <v>221</v>
      </c>
      <c r="O279" s="3">
        <v>0</v>
      </c>
      <c r="P279" s="3">
        <v>0</v>
      </c>
      <c r="R279" s="3">
        <v>0</v>
      </c>
      <c r="S279" s="3" t="b">
        <v>0</v>
      </c>
      <c r="T279" s="3">
        <f t="shared" si="12"/>
        <v>0</v>
      </c>
      <c r="U279" s="6">
        <f t="shared" si="13"/>
        <v>0</v>
      </c>
      <c r="V279" s="3">
        <f t="shared" si="14"/>
        <v>0</v>
      </c>
    </row>
    <row r="280" spans="1:22" ht="15" customHeight="1">
      <c r="A280" s="3">
        <v>62</v>
      </c>
      <c r="B280" s="3">
        <v>3</v>
      </c>
      <c r="C280" s="3">
        <v>3</v>
      </c>
      <c r="D280" s="3" t="s">
        <v>182</v>
      </c>
      <c r="E280" s="3">
        <v>12</v>
      </c>
      <c r="F280" s="3">
        <v>5</v>
      </c>
      <c r="G280" s="3" t="s">
        <v>181</v>
      </c>
      <c r="H280" s="3">
        <v>2</v>
      </c>
      <c r="J280" s="3" t="s">
        <v>219</v>
      </c>
      <c r="K280" s="3">
        <v>0</v>
      </c>
      <c r="L280" s="3">
        <v>219</v>
      </c>
      <c r="M280" s="3">
        <v>3</v>
      </c>
      <c r="N280" s="3" t="s">
        <v>220</v>
      </c>
      <c r="O280" s="3">
        <v>0</v>
      </c>
      <c r="P280" s="3">
        <v>0</v>
      </c>
      <c r="R280" s="3">
        <v>0</v>
      </c>
      <c r="S280" s="3" t="b">
        <v>0</v>
      </c>
      <c r="T280" s="3">
        <f t="shared" si="12"/>
        <v>0</v>
      </c>
      <c r="U280" s="6">
        <f t="shared" si="13"/>
        <v>0</v>
      </c>
      <c r="V280" s="3">
        <f t="shared" si="14"/>
        <v>0</v>
      </c>
    </row>
    <row r="281" spans="1:22" ht="15" customHeight="1">
      <c r="A281" s="3">
        <v>62</v>
      </c>
      <c r="B281" s="3">
        <v>3</v>
      </c>
      <c r="C281" s="3">
        <v>3</v>
      </c>
      <c r="D281" s="3" t="s">
        <v>182</v>
      </c>
      <c r="E281" s="3">
        <v>12</v>
      </c>
      <c r="F281" s="3">
        <v>5</v>
      </c>
      <c r="G281" s="3" t="s">
        <v>181</v>
      </c>
      <c r="H281" s="3">
        <v>2</v>
      </c>
      <c r="J281" s="3" t="s">
        <v>219</v>
      </c>
      <c r="K281" s="3">
        <v>0</v>
      </c>
      <c r="L281" s="3">
        <v>220</v>
      </c>
      <c r="M281" s="3">
        <v>4</v>
      </c>
      <c r="N281" s="3" t="s">
        <v>223</v>
      </c>
      <c r="O281" s="3">
        <v>0</v>
      </c>
      <c r="P281" s="3">
        <v>0</v>
      </c>
      <c r="R281" s="3">
        <v>0</v>
      </c>
      <c r="S281" s="3" t="b">
        <v>0</v>
      </c>
      <c r="T281" s="3">
        <f t="shared" si="12"/>
        <v>0</v>
      </c>
      <c r="U281" s="6">
        <f t="shared" si="13"/>
        <v>0</v>
      </c>
      <c r="V281" s="3">
        <f t="shared" si="14"/>
        <v>0</v>
      </c>
    </row>
    <row r="282" spans="1:22" ht="15" customHeight="1">
      <c r="A282" s="3">
        <v>63</v>
      </c>
      <c r="B282" s="3">
        <v>3</v>
      </c>
      <c r="C282" s="3">
        <v>3</v>
      </c>
      <c r="D282" s="3" t="s">
        <v>182</v>
      </c>
      <c r="E282" s="3">
        <v>12</v>
      </c>
      <c r="F282" s="3">
        <v>5</v>
      </c>
      <c r="G282" s="3" t="s">
        <v>181</v>
      </c>
      <c r="H282" s="3">
        <v>3</v>
      </c>
      <c r="J282" s="3" t="s">
        <v>224</v>
      </c>
      <c r="K282" s="3">
        <v>0</v>
      </c>
      <c r="L282" s="3">
        <v>221</v>
      </c>
      <c r="M282" s="3">
        <v>1</v>
      </c>
      <c r="N282" s="3" t="s">
        <v>801</v>
      </c>
      <c r="O282" s="3">
        <v>4</v>
      </c>
      <c r="P282" s="3">
        <v>0</v>
      </c>
      <c r="R282" s="3">
        <v>1</v>
      </c>
      <c r="S282" s="3" t="b">
        <v>0</v>
      </c>
      <c r="T282" s="3">
        <f t="shared" si="12"/>
        <v>0</v>
      </c>
      <c r="U282" s="6">
        <f t="shared" si="13"/>
        <v>0</v>
      </c>
      <c r="V282" s="3">
        <f t="shared" si="14"/>
        <v>4</v>
      </c>
    </row>
    <row r="283" spans="1:22" ht="15" customHeight="1">
      <c r="A283" s="3">
        <v>63</v>
      </c>
      <c r="B283" s="3">
        <v>3</v>
      </c>
      <c r="C283" s="3">
        <v>3</v>
      </c>
      <c r="D283" s="3" t="s">
        <v>182</v>
      </c>
      <c r="E283" s="3">
        <v>12</v>
      </c>
      <c r="F283" s="3">
        <v>5</v>
      </c>
      <c r="G283" s="3" t="s">
        <v>181</v>
      </c>
      <c r="H283" s="3">
        <v>3</v>
      </c>
      <c r="J283" s="3" t="s">
        <v>224</v>
      </c>
      <c r="K283" s="3">
        <v>0</v>
      </c>
      <c r="L283" s="3">
        <v>222</v>
      </c>
      <c r="M283" s="3">
        <v>2</v>
      </c>
      <c r="N283" s="3" t="s">
        <v>226</v>
      </c>
      <c r="O283" s="3">
        <v>2</v>
      </c>
      <c r="P283" s="3">
        <v>0</v>
      </c>
      <c r="R283" s="3">
        <v>0</v>
      </c>
      <c r="S283" s="3" t="b">
        <v>0</v>
      </c>
      <c r="T283" s="3">
        <f t="shared" si="12"/>
        <v>0</v>
      </c>
      <c r="U283" s="6">
        <f t="shared" si="13"/>
        <v>0</v>
      </c>
      <c r="V283" s="3">
        <f t="shared" si="14"/>
        <v>0</v>
      </c>
    </row>
    <row r="284" spans="1:22" ht="15" customHeight="1">
      <c r="A284" s="3">
        <v>63</v>
      </c>
      <c r="B284" s="3">
        <v>3</v>
      </c>
      <c r="C284" s="3">
        <v>3</v>
      </c>
      <c r="D284" s="3" t="s">
        <v>182</v>
      </c>
      <c r="E284" s="3">
        <v>12</v>
      </c>
      <c r="F284" s="3">
        <v>5</v>
      </c>
      <c r="G284" s="3" t="s">
        <v>181</v>
      </c>
      <c r="H284" s="3">
        <v>3</v>
      </c>
      <c r="J284" s="3" t="s">
        <v>224</v>
      </c>
      <c r="K284" s="3">
        <v>0</v>
      </c>
      <c r="L284" s="3">
        <v>223</v>
      </c>
      <c r="M284" s="3">
        <v>3</v>
      </c>
      <c r="N284" s="3" t="s">
        <v>225</v>
      </c>
      <c r="O284" s="3">
        <v>3</v>
      </c>
      <c r="P284" s="3">
        <v>0</v>
      </c>
      <c r="R284" s="3">
        <v>0</v>
      </c>
      <c r="S284" s="3" t="b">
        <v>0</v>
      </c>
      <c r="T284" s="3">
        <f t="shared" si="12"/>
        <v>0</v>
      </c>
      <c r="U284" s="6">
        <f t="shared" si="13"/>
        <v>0</v>
      </c>
      <c r="V284" s="3">
        <f t="shared" si="14"/>
        <v>0</v>
      </c>
    </row>
    <row r="285" spans="1:22" ht="15" customHeight="1">
      <c r="A285" s="3">
        <v>63</v>
      </c>
      <c r="B285" s="3">
        <v>3</v>
      </c>
      <c r="C285" s="3">
        <v>3</v>
      </c>
      <c r="D285" s="3" t="s">
        <v>182</v>
      </c>
      <c r="E285" s="3">
        <v>12</v>
      </c>
      <c r="F285" s="3">
        <v>5</v>
      </c>
      <c r="G285" s="3" t="s">
        <v>181</v>
      </c>
      <c r="H285" s="3">
        <v>3</v>
      </c>
      <c r="J285" s="3" t="s">
        <v>224</v>
      </c>
      <c r="K285" s="3">
        <v>0</v>
      </c>
      <c r="L285" s="3">
        <v>224</v>
      </c>
      <c r="M285" s="3">
        <v>4</v>
      </c>
      <c r="N285" s="3" t="s">
        <v>802</v>
      </c>
      <c r="O285" s="3">
        <v>0</v>
      </c>
      <c r="P285" s="3">
        <v>0</v>
      </c>
      <c r="R285" s="3">
        <v>0</v>
      </c>
      <c r="S285" s="3" t="b">
        <v>0</v>
      </c>
      <c r="T285" s="3">
        <f t="shared" si="12"/>
        <v>0</v>
      </c>
      <c r="U285" s="6">
        <f t="shared" si="13"/>
        <v>0</v>
      </c>
      <c r="V285" s="3">
        <f t="shared" si="14"/>
        <v>0</v>
      </c>
    </row>
    <row r="286" spans="1:22" ht="15" customHeight="1">
      <c r="A286" s="3">
        <v>64</v>
      </c>
      <c r="B286" s="3">
        <v>3</v>
      </c>
      <c r="C286" s="3">
        <v>3</v>
      </c>
      <c r="D286" s="3" t="s">
        <v>182</v>
      </c>
      <c r="E286" s="3">
        <v>12</v>
      </c>
      <c r="F286" s="3">
        <v>5</v>
      </c>
      <c r="G286" s="3" t="s">
        <v>181</v>
      </c>
      <c r="H286" s="3">
        <v>4</v>
      </c>
      <c r="J286" s="3" t="s">
        <v>227</v>
      </c>
      <c r="K286" s="3">
        <v>0</v>
      </c>
      <c r="L286" s="3">
        <v>225</v>
      </c>
      <c r="M286" s="3">
        <v>1</v>
      </c>
      <c r="N286" s="3" t="s">
        <v>228</v>
      </c>
      <c r="O286" s="3">
        <v>0</v>
      </c>
      <c r="P286" s="3">
        <v>0</v>
      </c>
      <c r="R286" s="3">
        <v>0</v>
      </c>
      <c r="S286" s="3" t="b">
        <v>0</v>
      </c>
      <c r="T286" s="3">
        <f t="shared" si="12"/>
        <v>0</v>
      </c>
      <c r="U286" s="6">
        <f t="shared" si="13"/>
        <v>0</v>
      </c>
      <c r="V286" s="3">
        <f t="shared" si="14"/>
        <v>0</v>
      </c>
    </row>
    <row r="287" spans="1:22" ht="15" customHeight="1">
      <c r="A287" s="3">
        <v>64</v>
      </c>
      <c r="B287" s="3">
        <v>3</v>
      </c>
      <c r="C287" s="3">
        <v>3</v>
      </c>
      <c r="D287" s="3" t="s">
        <v>182</v>
      </c>
      <c r="E287" s="3">
        <v>12</v>
      </c>
      <c r="F287" s="3">
        <v>5</v>
      </c>
      <c r="G287" s="3" t="s">
        <v>181</v>
      </c>
      <c r="H287" s="3">
        <v>4</v>
      </c>
      <c r="J287" s="3" t="s">
        <v>227</v>
      </c>
      <c r="K287" s="3">
        <v>0</v>
      </c>
      <c r="L287" s="3">
        <v>226</v>
      </c>
      <c r="M287" s="3">
        <v>2</v>
      </c>
      <c r="N287" s="3" t="s">
        <v>229</v>
      </c>
      <c r="O287" s="3">
        <v>5</v>
      </c>
      <c r="P287" s="3">
        <v>0</v>
      </c>
      <c r="R287" s="3">
        <v>1</v>
      </c>
      <c r="S287" s="3" t="b">
        <v>0</v>
      </c>
      <c r="T287" s="3">
        <f t="shared" si="12"/>
        <v>0</v>
      </c>
      <c r="U287" s="6">
        <f t="shared" si="13"/>
        <v>0</v>
      </c>
      <c r="V287" s="3">
        <f t="shared" si="14"/>
        <v>5</v>
      </c>
    </row>
    <row r="288" spans="1:22" ht="15" customHeight="1">
      <c r="A288" s="3">
        <v>64</v>
      </c>
      <c r="B288" s="3">
        <v>3</v>
      </c>
      <c r="C288" s="3">
        <v>3</v>
      </c>
      <c r="D288" s="3" t="s">
        <v>182</v>
      </c>
      <c r="E288" s="3">
        <v>12</v>
      </c>
      <c r="F288" s="3">
        <v>5</v>
      </c>
      <c r="G288" s="3" t="s">
        <v>181</v>
      </c>
      <c r="H288" s="3">
        <v>4</v>
      </c>
      <c r="J288" s="3" t="s">
        <v>227</v>
      </c>
      <c r="K288" s="3">
        <v>0</v>
      </c>
      <c r="L288" s="3">
        <v>227</v>
      </c>
      <c r="M288" s="3">
        <v>3</v>
      </c>
      <c r="N288" s="3" t="s">
        <v>230</v>
      </c>
      <c r="O288" s="3">
        <v>3</v>
      </c>
      <c r="P288" s="3">
        <v>0</v>
      </c>
      <c r="R288" s="3">
        <v>0</v>
      </c>
      <c r="S288" s="3" t="b">
        <v>0</v>
      </c>
      <c r="T288" s="3">
        <f t="shared" si="12"/>
        <v>0</v>
      </c>
      <c r="U288" s="6">
        <f t="shared" si="13"/>
        <v>0</v>
      </c>
      <c r="V288" s="3">
        <f t="shared" si="14"/>
        <v>0</v>
      </c>
    </row>
    <row r="289" spans="1:22" ht="15" customHeight="1">
      <c r="A289" s="3">
        <v>64</v>
      </c>
      <c r="B289" s="3">
        <v>3</v>
      </c>
      <c r="C289" s="3">
        <v>3</v>
      </c>
      <c r="D289" s="3" t="s">
        <v>182</v>
      </c>
      <c r="E289" s="3">
        <v>12</v>
      </c>
      <c r="F289" s="3">
        <v>5</v>
      </c>
      <c r="G289" s="3" t="s">
        <v>181</v>
      </c>
      <c r="H289" s="3">
        <v>4</v>
      </c>
      <c r="J289" s="3" t="s">
        <v>227</v>
      </c>
      <c r="K289" s="3">
        <v>0</v>
      </c>
      <c r="L289" s="3">
        <v>228</v>
      </c>
      <c r="M289" s="3">
        <v>4</v>
      </c>
      <c r="N289" s="3" t="s">
        <v>231</v>
      </c>
      <c r="O289" s="3">
        <v>1</v>
      </c>
      <c r="P289" s="3">
        <v>0</v>
      </c>
      <c r="R289" s="3">
        <v>0</v>
      </c>
      <c r="S289" s="3" t="b">
        <v>0</v>
      </c>
      <c r="T289" s="3">
        <f t="shared" si="12"/>
        <v>0</v>
      </c>
      <c r="U289" s="6">
        <f t="shared" si="13"/>
        <v>0</v>
      </c>
      <c r="V289" s="3">
        <f t="shared" si="14"/>
        <v>0</v>
      </c>
    </row>
    <row r="290" spans="1:22" ht="15" customHeight="1">
      <c r="A290" s="3">
        <v>65</v>
      </c>
      <c r="B290" s="3">
        <v>3</v>
      </c>
      <c r="C290" s="3">
        <v>3</v>
      </c>
      <c r="D290" s="3" t="s">
        <v>182</v>
      </c>
      <c r="E290" s="3">
        <v>12</v>
      </c>
      <c r="F290" s="3">
        <v>5</v>
      </c>
      <c r="G290" s="3" t="s">
        <v>181</v>
      </c>
      <c r="H290" s="3">
        <v>5</v>
      </c>
      <c r="J290" s="3" t="s">
        <v>232</v>
      </c>
      <c r="K290" s="3">
        <v>0</v>
      </c>
      <c r="L290" s="3">
        <v>229</v>
      </c>
      <c r="M290" s="3">
        <v>1</v>
      </c>
      <c r="N290" s="3" t="s">
        <v>233</v>
      </c>
      <c r="O290" s="3">
        <v>0</v>
      </c>
      <c r="P290" s="3">
        <v>0</v>
      </c>
      <c r="R290" s="3">
        <v>0</v>
      </c>
      <c r="S290" s="3" t="b">
        <v>0</v>
      </c>
      <c r="T290" s="3">
        <f t="shared" si="12"/>
        <v>0</v>
      </c>
      <c r="U290" s="6">
        <f t="shared" si="13"/>
        <v>0</v>
      </c>
      <c r="V290" s="3">
        <f t="shared" si="14"/>
        <v>0</v>
      </c>
    </row>
    <row r="291" spans="1:22" ht="15" customHeight="1">
      <c r="A291" s="3">
        <v>65</v>
      </c>
      <c r="B291" s="3">
        <v>3</v>
      </c>
      <c r="C291" s="3">
        <v>3</v>
      </c>
      <c r="D291" s="3" t="s">
        <v>182</v>
      </c>
      <c r="E291" s="3">
        <v>12</v>
      </c>
      <c r="F291" s="3">
        <v>5</v>
      </c>
      <c r="G291" s="3" t="s">
        <v>181</v>
      </c>
      <c r="H291" s="3">
        <v>5</v>
      </c>
      <c r="J291" s="3" t="s">
        <v>232</v>
      </c>
      <c r="K291" s="3">
        <v>0</v>
      </c>
      <c r="L291" s="3">
        <v>230</v>
      </c>
      <c r="M291" s="3">
        <v>2</v>
      </c>
      <c r="N291" s="3" t="s">
        <v>234</v>
      </c>
      <c r="O291" s="3">
        <v>1</v>
      </c>
      <c r="P291" s="3">
        <v>0</v>
      </c>
      <c r="R291" s="3">
        <v>0</v>
      </c>
      <c r="S291" s="3" t="b">
        <v>0</v>
      </c>
      <c r="T291" s="3">
        <f t="shared" si="12"/>
        <v>0</v>
      </c>
      <c r="U291" s="6">
        <f t="shared" si="13"/>
        <v>0</v>
      </c>
      <c r="V291" s="3">
        <f t="shared" si="14"/>
        <v>0</v>
      </c>
    </row>
    <row r="292" spans="1:22" ht="15" customHeight="1">
      <c r="A292" s="3">
        <v>65</v>
      </c>
      <c r="B292" s="3">
        <v>3</v>
      </c>
      <c r="C292" s="3">
        <v>3</v>
      </c>
      <c r="D292" s="3" t="s">
        <v>182</v>
      </c>
      <c r="E292" s="3">
        <v>12</v>
      </c>
      <c r="F292" s="3">
        <v>5</v>
      </c>
      <c r="G292" s="3" t="s">
        <v>181</v>
      </c>
      <c r="H292" s="3">
        <v>5</v>
      </c>
      <c r="J292" s="3" t="s">
        <v>232</v>
      </c>
      <c r="K292" s="3">
        <v>0</v>
      </c>
      <c r="L292" s="3">
        <v>231</v>
      </c>
      <c r="M292" s="3">
        <v>3</v>
      </c>
      <c r="N292" s="3" t="s">
        <v>235</v>
      </c>
      <c r="O292" s="3">
        <v>2</v>
      </c>
      <c r="P292" s="3">
        <v>0</v>
      </c>
      <c r="R292" s="3">
        <v>0</v>
      </c>
      <c r="S292" s="3" t="b">
        <v>0</v>
      </c>
      <c r="T292" s="3">
        <f t="shared" si="12"/>
        <v>0</v>
      </c>
      <c r="U292" s="6">
        <f t="shared" si="13"/>
        <v>0</v>
      </c>
      <c r="V292" s="3">
        <f t="shared" si="14"/>
        <v>0</v>
      </c>
    </row>
    <row r="293" spans="1:22" ht="15" customHeight="1">
      <c r="A293" s="3">
        <v>65</v>
      </c>
      <c r="B293" s="3">
        <v>3</v>
      </c>
      <c r="C293" s="3">
        <v>3</v>
      </c>
      <c r="D293" s="3" t="s">
        <v>182</v>
      </c>
      <c r="E293" s="3">
        <v>12</v>
      </c>
      <c r="F293" s="3">
        <v>5</v>
      </c>
      <c r="G293" s="3" t="s">
        <v>181</v>
      </c>
      <c r="H293" s="3">
        <v>5</v>
      </c>
      <c r="J293" s="3" t="s">
        <v>232</v>
      </c>
      <c r="K293" s="3">
        <v>0</v>
      </c>
      <c r="L293" s="3">
        <v>232</v>
      </c>
      <c r="M293" s="3">
        <v>4</v>
      </c>
      <c r="N293" s="3" t="s">
        <v>671</v>
      </c>
      <c r="O293" s="3">
        <v>4</v>
      </c>
      <c r="P293" s="3">
        <v>0</v>
      </c>
      <c r="R293" s="3">
        <v>0</v>
      </c>
      <c r="S293" s="3" t="b">
        <v>0</v>
      </c>
      <c r="T293" s="3">
        <f t="shared" si="12"/>
        <v>0</v>
      </c>
      <c r="U293" s="6">
        <f t="shared" si="13"/>
        <v>0</v>
      </c>
      <c r="V293" s="3">
        <f t="shared" si="14"/>
        <v>0</v>
      </c>
    </row>
    <row r="294" spans="1:22" ht="15" customHeight="1">
      <c r="A294" s="3">
        <v>65</v>
      </c>
      <c r="B294" s="3">
        <v>3</v>
      </c>
      <c r="C294" s="3">
        <v>3</v>
      </c>
      <c r="D294" s="3" t="s">
        <v>182</v>
      </c>
      <c r="E294" s="3">
        <v>12</v>
      </c>
      <c r="F294" s="3">
        <v>5</v>
      </c>
      <c r="G294" s="3" t="s">
        <v>181</v>
      </c>
      <c r="H294" s="3">
        <v>5</v>
      </c>
      <c r="J294" s="3" t="s">
        <v>232</v>
      </c>
      <c r="K294" s="3">
        <v>0</v>
      </c>
      <c r="L294" s="3">
        <v>233</v>
      </c>
      <c r="M294" s="3">
        <v>5</v>
      </c>
      <c r="N294" s="3" t="s">
        <v>672</v>
      </c>
      <c r="O294" s="3">
        <v>5</v>
      </c>
      <c r="P294" s="3">
        <v>0</v>
      </c>
      <c r="Q294" s="10"/>
      <c r="R294" s="3">
        <v>1</v>
      </c>
      <c r="S294" s="3" t="b">
        <v>0</v>
      </c>
      <c r="T294" s="3">
        <f t="shared" si="12"/>
        <v>0</v>
      </c>
      <c r="U294" s="6">
        <f t="shared" si="13"/>
        <v>0</v>
      </c>
      <c r="V294" s="3">
        <f t="shared" si="14"/>
        <v>5</v>
      </c>
    </row>
    <row r="295" spans="1:22" ht="15" customHeight="1">
      <c r="A295" s="3">
        <v>65</v>
      </c>
      <c r="B295" s="3">
        <v>3</v>
      </c>
      <c r="C295" s="3">
        <v>3</v>
      </c>
      <c r="D295" s="3" t="s">
        <v>182</v>
      </c>
      <c r="E295" s="3">
        <v>12</v>
      </c>
      <c r="F295" s="3">
        <v>5</v>
      </c>
      <c r="G295" s="3" t="s">
        <v>181</v>
      </c>
      <c r="H295" s="3">
        <v>5</v>
      </c>
      <c r="J295" s="3" t="s">
        <v>232</v>
      </c>
      <c r="K295" s="3">
        <v>0</v>
      </c>
      <c r="L295" s="3">
        <v>234</v>
      </c>
      <c r="M295" s="3">
        <v>6</v>
      </c>
      <c r="N295" s="3" t="s">
        <v>231</v>
      </c>
      <c r="O295" s="3">
        <v>2</v>
      </c>
      <c r="P295" s="3">
        <v>0</v>
      </c>
      <c r="Q295" s="10"/>
      <c r="R295" s="3">
        <v>0</v>
      </c>
      <c r="S295" s="3" t="b">
        <v>0</v>
      </c>
      <c r="T295" s="3">
        <f t="shared" si="12"/>
        <v>0</v>
      </c>
      <c r="U295" s="6">
        <f t="shared" si="13"/>
        <v>0</v>
      </c>
      <c r="V295" s="3">
        <f t="shared" si="14"/>
        <v>0</v>
      </c>
    </row>
    <row r="296" spans="1:22" ht="15" customHeight="1">
      <c r="A296" s="3">
        <v>16</v>
      </c>
      <c r="B296" s="3">
        <v>2</v>
      </c>
      <c r="C296" s="3">
        <v>4</v>
      </c>
      <c r="D296" s="3" t="s">
        <v>673</v>
      </c>
      <c r="E296" s="3">
        <v>2</v>
      </c>
      <c r="F296" s="3">
        <v>1</v>
      </c>
      <c r="G296" s="3" t="s">
        <v>674</v>
      </c>
      <c r="H296" s="3">
        <v>1</v>
      </c>
      <c r="J296" s="3" t="s">
        <v>374</v>
      </c>
      <c r="K296" s="3">
        <v>0</v>
      </c>
      <c r="L296" s="3">
        <v>60</v>
      </c>
      <c r="M296" s="3">
        <v>1</v>
      </c>
      <c r="N296" s="3" t="s">
        <v>801</v>
      </c>
      <c r="O296" s="3">
        <v>3</v>
      </c>
      <c r="P296" s="3">
        <v>0</v>
      </c>
      <c r="R296" s="3">
        <v>1</v>
      </c>
      <c r="S296" s="3" t="b">
        <v>0</v>
      </c>
      <c r="T296" s="3">
        <f t="shared" si="12"/>
        <v>0</v>
      </c>
      <c r="U296" s="6">
        <f t="shared" si="13"/>
        <v>0</v>
      </c>
      <c r="V296" s="3">
        <f t="shared" si="14"/>
        <v>3</v>
      </c>
    </row>
    <row r="297" spans="1:22" ht="15" customHeight="1">
      <c r="A297" s="3">
        <v>16</v>
      </c>
      <c r="B297" s="3">
        <v>2</v>
      </c>
      <c r="C297" s="3">
        <v>4</v>
      </c>
      <c r="D297" s="3" t="s">
        <v>673</v>
      </c>
      <c r="E297" s="3">
        <v>2</v>
      </c>
      <c r="F297" s="3">
        <v>1</v>
      </c>
      <c r="G297" s="3" t="s">
        <v>674</v>
      </c>
      <c r="H297" s="3">
        <v>1</v>
      </c>
      <c r="J297" s="3" t="s">
        <v>374</v>
      </c>
      <c r="K297" s="3">
        <v>0</v>
      </c>
      <c r="L297" s="3">
        <v>61</v>
      </c>
      <c r="M297" s="3">
        <v>2</v>
      </c>
      <c r="N297" s="3" t="s">
        <v>802</v>
      </c>
      <c r="O297" s="3">
        <v>0</v>
      </c>
      <c r="P297" s="3">
        <v>1</v>
      </c>
      <c r="Q297" s="10" t="s">
        <v>51</v>
      </c>
      <c r="R297" s="3">
        <v>0</v>
      </c>
      <c r="S297" s="3" t="b">
        <v>0</v>
      </c>
      <c r="T297" s="3">
        <f t="shared" si="12"/>
        <v>0</v>
      </c>
      <c r="U297" s="6">
        <f t="shared" si="13"/>
        <v>0</v>
      </c>
      <c r="V297" s="3">
        <f t="shared" si="14"/>
        <v>0</v>
      </c>
    </row>
    <row r="298" spans="1:22" ht="15" customHeight="1">
      <c r="A298" s="3">
        <v>17</v>
      </c>
      <c r="B298" s="3">
        <v>2</v>
      </c>
      <c r="C298" s="3">
        <v>4</v>
      </c>
      <c r="D298" s="3" t="s">
        <v>673</v>
      </c>
      <c r="E298" s="3">
        <v>2</v>
      </c>
      <c r="F298" s="3">
        <v>1</v>
      </c>
      <c r="G298" s="3" t="s">
        <v>674</v>
      </c>
      <c r="H298" s="3">
        <v>2</v>
      </c>
      <c r="J298" s="3" t="s">
        <v>375</v>
      </c>
      <c r="K298" s="3">
        <v>0</v>
      </c>
      <c r="L298" s="3">
        <v>62</v>
      </c>
      <c r="M298" s="3">
        <v>1</v>
      </c>
      <c r="N298" s="3" t="s">
        <v>801</v>
      </c>
      <c r="O298" s="3">
        <v>3</v>
      </c>
      <c r="P298" s="3">
        <v>0</v>
      </c>
      <c r="Q298" s="10"/>
      <c r="R298" s="3">
        <v>1</v>
      </c>
      <c r="S298" s="3" t="b">
        <v>0</v>
      </c>
      <c r="T298" s="3">
        <f t="shared" si="12"/>
        <v>0</v>
      </c>
      <c r="U298" s="6">
        <f t="shared" si="13"/>
        <v>0</v>
      </c>
      <c r="V298" s="3">
        <f t="shared" si="14"/>
        <v>3</v>
      </c>
    </row>
    <row r="299" spans="1:22" ht="15" customHeight="1">
      <c r="A299" s="3">
        <v>17</v>
      </c>
      <c r="B299" s="3">
        <v>2</v>
      </c>
      <c r="C299" s="3">
        <v>4</v>
      </c>
      <c r="D299" s="3" t="s">
        <v>673</v>
      </c>
      <c r="E299" s="3">
        <v>2</v>
      </c>
      <c r="F299" s="3">
        <v>1</v>
      </c>
      <c r="G299" s="3" t="s">
        <v>674</v>
      </c>
      <c r="H299" s="3">
        <v>2</v>
      </c>
      <c r="J299" s="3" t="s">
        <v>375</v>
      </c>
      <c r="K299" s="3">
        <v>0</v>
      </c>
      <c r="L299" s="3">
        <v>63</v>
      </c>
      <c r="M299" s="3">
        <v>2</v>
      </c>
      <c r="N299" s="3" t="s">
        <v>802</v>
      </c>
      <c r="O299" s="3">
        <v>2</v>
      </c>
      <c r="P299" s="3">
        <v>0</v>
      </c>
      <c r="Q299" s="10"/>
      <c r="R299" s="3">
        <v>0</v>
      </c>
      <c r="S299" s="3" t="b">
        <v>0</v>
      </c>
      <c r="T299" s="3">
        <f t="shared" si="12"/>
        <v>0</v>
      </c>
      <c r="U299" s="6">
        <f t="shared" si="13"/>
        <v>0</v>
      </c>
      <c r="V299" s="3">
        <f t="shared" si="14"/>
        <v>0</v>
      </c>
    </row>
    <row r="300" spans="1:22" ht="15" customHeight="1">
      <c r="A300" s="3">
        <v>17</v>
      </c>
      <c r="B300" s="3">
        <v>2</v>
      </c>
      <c r="C300" s="3">
        <v>4</v>
      </c>
      <c r="D300" s="3" t="s">
        <v>673</v>
      </c>
      <c r="E300" s="3">
        <v>2</v>
      </c>
      <c r="F300" s="3">
        <v>1</v>
      </c>
      <c r="G300" s="3" t="s">
        <v>674</v>
      </c>
      <c r="H300" s="3">
        <v>2</v>
      </c>
      <c r="J300" s="3" t="s">
        <v>375</v>
      </c>
      <c r="K300" s="3">
        <v>0</v>
      </c>
      <c r="L300" s="3">
        <v>64</v>
      </c>
      <c r="M300" s="3">
        <v>3</v>
      </c>
      <c r="N300" s="3" t="s">
        <v>42</v>
      </c>
      <c r="O300" s="3">
        <v>0</v>
      </c>
      <c r="P300" s="3">
        <v>0</v>
      </c>
      <c r="R300" s="3">
        <v>0</v>
      </c>
      <c r="S300" s="3" t="b">
        <v>0</v>
      </c>
      <c r="T300" s="3">
        <f t="shared" si="12"/>
        <v>0</v>
      </c>
      <c r="U300" s="6">
        <f t="shared" si="13"/>
        <v>0</v>
      </c>
      <c r="V300" s="3">
        <f t="shared" si="14"/>
        <v>0</v>
      </c>
    </row>
    <row r="301" spans="1:22" ht="15" customHeight="1">
      <c r="A301" s="3">
        <v>18</v>
      </c>
      <c r="B301" s="3">
        <v>2</v>
      </c>
      <c r="C301" s="3">
        <v>4</v>
      </c>
      <c r="D301" s="3" t="s">
        <v>673</v>
      </c>
      <c r="E301" s="3">
        <v>2</v>
      </c>
      <c r="F301" s="3">
        <v>1</v>
      </c>
      <c r="G301" s="3" t="s">
        <v>674</v>
      </c>
      <c r="H301" s="3">
        <v>3</v>
      </c>
      <c r="J301" s="3" t="s">
        <v>376</v>
      </c>
      <c r="K301" s="3">
        <v>0</v>
      </c>
      <c r="L301" s="3">
        <v>65</v>
      </c>
      <c r="M301" s="3">
        <v>1</v>
      </c>
      <c r="N301" s="3" t="s">
        <v>377</v>
      </c>
      <c r="O301" s="3">
        <v>0</v>
      </c>
      <c r="P301" s="3">
        <v>1</v>
      </c>
      <c r="Q301" s="10" t="s">
        <v>378</v>
      </c>
      <c r="R301" s="3">
        <v>0</v>
      </c>
      <c r="S301" s="3" t="b">
        <v>0</v>
      </c>
      <c r="T301" s="3">
        <f t="shared" si="12"/>
        <v>0</v>
      </c>
      <c r="U301" s="6">
        <f t="shared" si="13"/>
        <v>0</v>
      </c>
      <c r="V301" s="3">
        <f t="shared" si="14"/>
        <v>0</v>
      </c>
    </row>
    <row r="302" spans="1:22" ht="15" customHeight="1">
      <c r="A302" s="3">
        <v>18</v>
      </c>
      <c r="B302" s="3">
        <v>2</v>
      </c>
      <c r="C302" s="3">
        <v>4</v>
      </c>
      <c r="D302" s="3" t="s">
        <v>673</v>
      </c>
      <c r="E302" s="3">
        <v>2</v>
      </c>
      <c r="F302" s="3">
        <v>1</v>
      </c>
      <c r="G302" s="3" t="s">
        <v>674</v>
      </c>
      <c r="H302" s="3">
        <v>3</v>
      </c>
      <c r="J302" s="3" t="s">
        <v>376</v>
      </c>
      <c r="K302" s="3">
        <v>0</v>
      </c>
      <c r="L302" s="3">
        <v>66</v>
      </c>
      <c r="M302" s="3">
        <v>2</v>
      </c>
      <c r="N302" s="3" t="s">
        <v>379</v>
      </c>
      <c r="O302" s="3">
        <v>1</v>
      </c>
      <c r="P302" s="3">
        <v>1</v>
      </c>
      <c r="Q302" s="10" t="s">
        <v>378</v>
      </c>
      <c r="R302" s="3">
        <v>0</v>
      </c>
      <c r="S302" s="3" t="b">
        <v>0</v>
      </c>
      <c r="T302" s="3">
        <f t="shared" si="12"/>
        <v>0</v>
      </c>
      <c r="U302" s="6">
        <f t="shared" si="13"/>
        <v>0</v>
      </c>
      <c r="V302" s="3">
        <f t="shared" si="14"/>
        <v>0</v>
      </c>
    </row>
    <row r="303" spans="1:22" ht="15" customHeight="1">
      <c r="A303" s="3">
        <v>18</v>
      </c>
      <c r="B303" s="3">
        <v>2</v>
      </c>
      <c r="C303" s="3">
        <v>4</v>
      </c>
      <c r="D303" s="3" t="s">
        <v>673</v>
      </c>
      <c r="E303" s="3">
        <v>2</v>
      </c>
      <c r="F303" s="3">
        <v>1</v>
      </c>
      <c r="G303" s="3" t="s">
        <v>674</v>
      </c>
      <c r="H303" s="3">
        <v>3</v>
      </c>
      <c r="J303" s="3" t="s">
        <v>376</v>
      </c>
      <c r="K303" s="3">
        <v>0</v>
      </c>
      <c r="L303" s="3">
        <v>67</v>
      </c>
      <c r="M303" s="3">
        <v>3</v>
      </c>
      <c r="N303" s="3" t="s">
        <v>380</v>
      </c>
      <c r="O303" s="3">
        <v>3</v>
      </c>
      <c r="P303" s="3">
        <v>0</v>
      </c>
      <c r="Q303" s="10"/>
      <c r="R303" s="3">
        <v>0</v>
      </c>
      <c r="S303" s="3" t="b">
        <v>0</v>
      </c>
      <c r="T303" s="3">
        <f t="shared" si="12"/>
        <v>0</v>
      </c>
      <c r="U303" s="6">
        <f t="shared" si="13"/>
        <v>0</v>
      </c>
      <c r="V303" s="3">
        <f t="shared" si="14"/>
        <v>0</v>
      </c>
    </row>
    <row r="304" spans="1:22" ht="15" customHeight="1">
      <c r="A304" s="3">
        <v>18</v>
      </c>
      <c r="B304" s="3">
        <v>2</v>
      </c>
      <c r="C304" s="3">
        <v>4</v>
      </c>
      <c r="D304" s="3" t="s">
        <v>673</v>
      </c>
      <c r="E304" s="3">
        <v>2</v>
      </c>
      <c r="F304" s="3">
        <v>1</v>
      </c>
      <c r="G304" s="3" t="s">
        <v>674</v>
      </c>
      <c r="H304" s="3">
        <v>3</v>
      </c>
      <c r="J304" s="3" t="s">
        <v>376</v>
      </c>
      <c r="K304" s="3">
        <v>0</v>
      </c>
      <c r="L304" s="3">
        <v>68</v>
      </c>
      <c r="M304" s="3">
        <v>4</v>
      </c>
      <c r="N304" s="3" t="s">
        <v>381</v>
      </c>
      <c r="O304" s="3">
        <v>5</v>
      </c>
      <c r="P304" s="3">
        <v>0</v>
      </c>
      <c r="R304" s="3">
        <v>1</v>
      </c>
      <c r="S304" s="3" t="b">
        <v>0</v>
      </c>
      <c r="T304" s="3">
        <f t="shared" si="12"/>
        <v>0</v>
      </c>
      <c r="U304" s="6">
        <f t="shared" si="13"/>
        <v>0</v>
      </c>
      <c r="V304" s="3">
        <f t="shared" si="14"/>
        <v>5</v>
      </c>
    </row>
    <row r="305" spans="1:22" ht="15" customHeight="1">
      <c r="A305" s="3">
        <v>19</v>
      </c>
      <c r="B305" s="3">
        <v>2</v>
      </c>
      <c r="C305" s="3">
        <v>4</v>
      </c>
      <c r="D305" s="3" t="s">
        <v>673</v>
      </c>
      <c r="E305" s="3">
        <v>2</v>
      </c>
      <c r="F305" s="3">
        <v>1</v>
      </c>
      <c r="G305" s="3" t="s">
        <v>674</v>
      </c>
      <c r="H305" s="3">
        <v>4</v>
      </c>
      <c r="J305" s="3" t="s">
        <v>382</v>
      </c>
      <c r="K305" s="3">
        <v>0</v>
      </c>
      <c r="L305" s="3">
        <v>69</v>
      </c>
      <c r="M305" s="3">
        <v>1</v>
      </c>
      <c r="N305" s="3" t="s">
        <v>383</v>
      </c>
      <c r="O305" s="3">
        <v>1</v>
      </c>
      <c r="P305" s="3">
        <v>1</v>
      </c>
      <c r="Q305" s="3" t="s">
        <v>52</v>
      </c>
      <c r="R305" s="3">
        <v>0</v>
      </c>
      <c r="S305" s="3" t="b">
        <v>0</v>
      </c>
      <c r="T305" s="3">
        <f t="shared" si="12"/>
        <v>0</v>
      </c>
      <c r="U305" s="6">
        <f t="shared" si="13"/>
        <v>0</v>
      </c>
      <c r="V305" s="3">
        <f t="shared" si="14"/>
        <v>0</v>
      </c>
    </row>
    <row r="306" spans="1:22" ht="15" customHeight="1">
      <c r="A306" s="3">
        <v>19</v>
      </c>
      <c r="B306" s="3">
        <v>2</v>
      </c>
      <c r="C306" s="3">
        <v>4</v>
      </c>
      <c r="D306" s="3" t="s">
        <v>673</v>
      </c>
      <c r="E306" s="3">
        <v>2</v>
      </c>
      <c r="F306" s="3">
        <v>1</v>
      </c>
      <c r="G306" s="3" t="s">
        <v>674</v>
      </c>
      <c r="H306" s="3">
        <v>4</v>
      </c>
      <c r="J306" s="3" t="s">
        <v>382</v>
      </c>
      <c r="K306" s="3">
        <v>0</v>
      </c>
      <c r="L306" s="3">
        <v>70</v>
      </c>
      <c r="M306" s="3">
        <v>2</v>
      </c>
      <c r="N306" s="3" t="s">
        <v>384</v>
      </c>
      <c r="O306" s="3">
        <v>1</v>
      </c>
      <c r="P306" s="3">
        <v>1</v>
      </c>
      <c r="Q306" s="10" t="s">
        <v>584</v>
      </c>
      <c r="R306" s="3">
        <v>0</v>
      </c>
      <c r="S306" s="3" t="b">
        <v>0</v>
      </c>
      <c r="T306" s="3">
        <f t="shared" si="12"/>
        <v>0</v>
      </c>
      <c r="U306" s="6">
        <f t="shared" si="13"/>
        <v>0</v>
      </c>
      <c r="V306" s="3">
        <f t="shared" si="14"/>
        <v>0</v>
      </c>
    </row>
    <row r="307" spans="1:22" ht="15" customHeight="1">
      <c r="A307" s="3">
        <v>19</v>
      </c>
      <c r="B307" s="3">
        <v>2</v>
      </c>
      <c r="C307" s="3">
        <v>4</v>
      </c>
      <c r="D307" s="3" t="s">
        <v>673</v>
      </c>
      <c r="E307" s="3">
        <v>2</v>
      </c>
      <c r="F307" s="3">
        <v>1</v>
      </c>
      <c r="G307" s="3" t="s">
        <v>674</v>
      </c>
      <c r="H307" s="3">
        <v>4</v>
      </c>
      <c r="J307" s="3" t="s">
        <v>382</v>
      </c>
      <c r="K307" s="3">
        <v>0</v>
      </c>
      <c r="L307" s="3">
        <v>71</v>
      </c>
      <c r="M307" s="3">
        <v>3</v>
      </c>
      <c r="N307" s="3" t="s">
        <v>832</v>
      </c>
      <c r="O307" s="3">
        <v>3</v>
      </c>
      <c r="P307" s="3">
        <v>0</v>
      </c>
      <c r="R307" s="3">
        <v>1</v>
      </c>
      <c r="S307" s="3" t="b">
        <v>0</v>
      </c>
      <c r="T307" s="3">
        <f t="shared" si="12"/>
        <v>0</v>
      </c>
      <c r="U307" s="6">
        <f t="shared" si="13"/>
        <v>0</v>
      </c>
      <c r="V307" s="3">
        <f t="shared" si="14"/>
        <v>3</v>
      </c>
    </row>
    <row r="308" spans="1:22" ht="15" customHeight="1">
      <c r="A308" s="3">
        <v>40</v>
      </c>
      <c r="B308" s="3">
        <v>2</v>
      </c>
      <c r="C308" s="3">
        <v>4</v>
      </c>
      <c r="D308" s="3" t="s">
        <v>673</v>
      </c>
      <c r="E308" s="3">
        <v>2</v>
      </c>
      <c r="F308" s="3">
        <v>1</v>
      </c>
      <c r="G308" s="3" t="s">
        <v>674</v>
      </c>
      <c r="H308" s="3">
        <v>5</v>
      </c>
      <c r="J308" s="3" t="s">
        <v>675</v>
      </c>
      <c r="K308" s="3">
        <v>0</v>
      </c>
      <c r="L308" s="3">
        <v>148</v>
      </c>
      <c r="M308" s="3">
        <v>1</v>
      </c>
      <c r="N308" s="3" t="s">
        <v>550</v>
      </c>
      <c r="O308" s="3">
        <v>0</v>
      </c>
      <c r="P308" s="3">
        <v>0</v>
      </c>
      <c r="R308" s="3">
        <v>0</v>
      </c>
      <c r="S308" s="3" t="b">
        <v>0</v>
      </c>
      <c r="T308" s="3">
        <f t="shared" si="12"/>
        <v>0</v>
      </c>
      <c r="U308" s="6">
        <f t="shared" si="13"/>
        <v>0</v>
      </c>
      <c r="V308" s="3">
        <f t="shared" si="14"/>
        <v>0</v>
      </c>
    </row>
    <row r="309" spans="1:22" ht="15" customHeight="1">
      <c r="A309" s="3">
        <v>40</v>
      </c>
      <c r="B309" s="3">
        <v>2</v>
      </c>
      <c r="C309" s="3">
        <v>4</v>
      </c>
      <c r="D309" s="3" t="s">
        <v>673</v>
      </c>
      <c r="E309" s="3">
        <v>2</v>
      </c>
      <c r="F309" s="3">
        <v>1</v>
      </c>
      <c r="G309" s="3" t="s">
        <v>674</v>
      </c>
      <c r="H309" s="3">
        <v>5</v>
      </c>
      <c r="J309" s="3" t="s">
        <v>675</v>
      </c>
      <c r="K309" s="3">
        <v>0</v>
      </c>
      <c r="L309" s="3">
        <v>149</v>
      </c>
      <c r="M309" s="3">
        <v>2</v>
      </c>
      <c r="N309" s="3" t="s">
        <v>549</v>
      </c>
      <c r="O309" s="3">
        <v>1</v>
      </c>
      <c r="P309" s="3">
        <v>0</v>
      </c>
      <c r="R309" s="3">
        <v>0</v>
      </c>
      <c r="S309" s="3" t="b">
        <v>0</v>
      </c>
      <c r="T309" s="3">
        <f t="shared" si="12"/>
        <v>0</v>
      </c>
      <c r="U309" s="6">
        <f t="shared" si="13"/>
        <v>0</v>
      </c>
      <c r="V309" s="3">
        <f t="shared" si="14"/>
        <v>0</v>
      </c>
    </row>
    <row r="310" spans="1:22" ht="15" customHeight="1">
      <c r="A310" s="3">
        <v>40</v>
      </c>
      <c r="B310" s="3">
        <v>2</v>
      </c>
      <c r="C310" s="3">
        <v>4</v>
      </c>
      <c r="D310" s="3" t="s">
        <v>673</v>
      </c>
      <c r="E310" s="3">
        <v>2</v>
      </c>
      <c r="F310" s="3">
        <v>1</v>
      </c>
      <c r="G310" s="3" t="s">
        <v>674</v>
      </c>
      <c r="H310" s="3">
        <v>5</v>
      </c>
      <c r="J310" s="3" t="s">
        <v>675</v>
      </c>
      <c r="K310" s="3">
        <v>0</v>
      </c>
      <c r="L310" s="3">
        <v>150</v>
      </c>
      <c r="M310" s="3">
        <v>3</v>
      </c>
      <c r="N310" s="3" t="s">
        <v>676</v>
      </c>
      <c r="O310" s="3">
        <v>2</v>
      </c>
      <c r="P310" s="3">
        <v>0</v>
      </c>
      <c r="R310" s="3">
        <v>0</v>
      </c>
      <c r="S310" s="3" t="b">
        <v>0</v>
      </c>
      <c r="T310" s="3">
        <f t="shared" si="12"/>
        <v>0</v>
      </c>
      <c r="U310" s="6">
        <f t="shared" si="13"/>
        <v>0</v>
      </c>
      <c r="V310" s="3">
        <f t="shared" si="14"/>
        <v>0</v>
      </c>
    </row>
    <row r="311" spans="1:22" ht="15" customHeight="1">
      <c r="A311" s="3">
        <v>40</v>
      </c>
      <c r="B311" s="3">
        <v>2</v>
      </c>
      <c r="C311" s="3">
        <v>4</v>
      </c>
      <c r="D311" s="3" t="s">
        <v>673</v>
      </c>
      <c r="E311" s="3">
        <v>2</v>
      </c>
      <c r="F311" s="3">
        <v>1</v>
      </c>
      <c r="G311" s="3" t="s">
        <v>674</v>
      </c>
      <c r="H311" s="3">
        <v>5</v>
      </c>
      <c r="J311" s="3" t="s">
        <v>675</v>
      </c>
      <c r="K311" s="3">
        <v>0</v>
      </c>
      <c r="L311" s="3">
        <v>151</v>
      </c>
      <c r="M311" s="3">
        <v>4</v>
      </c>
      <c r="N311" s="3" t="s">
        <v>547</v>
      </c>
      <c r="O311" s="3">
        <v>4</v>
      </c>
      <c r="P311" s="3">
        <v>0</v>
      </c>
      <c r="R311" s="3">
        <v>0</v>
      </c>
      <c r="S311" s="3" t="b">
        <v>0</v>
      </c>
      <c r="T311" s="3">
        <f t="shared" si="12"/>
        <v>0</v>
      </c>
      <c r="U311" s="6">
        <f t="shared" si="13"/>
        <v>0</v>
      </c>
      <c r="V311" s="3">
        <f t="shared" si="14"/>
        <v>0</v>
      </c>
    </row>
    <row r="312" spans="1:22" ht="15" customHeight="1">
      <c r="A312" s="3">
        <v>40</v>
      </c>
      <c r="B312" s="3">
        <v>2</v>
      </c>
      <c r="C312" s="3">
        <v>4</v>
      </c>
      <c r="D312" s="3" t="s">
        <v>673</v>
      </c>
      <c r="E312" s="3">
        <v>2</v>
      </c>
      <c r="F312" s="3">
        <v>1</v>
      </c>
      <c r="G312" s="3" t="s">
        <v>674</v>
      </c>
      <c r="H312" s="3">
        <v>5</v>
      </c>
      <c r="J312" s="3" t="s">
        <v>675</v>
      </c>
      <c r="K312" s="3">
        <v>0</v>
      </c>
      <c r="L312" s="3">
        <v>152</v>
      </c>
      <c r="M312" s="3">
        <v>5</v>
      </c>
      <c r="N312" s="3" t="s">
        <v>546</v>
      </c>
      <c r="O312" s="3">
        <v>5</v>
      </c>
      <c r="P312" s="3">
        <v>0</v>
      </c>
      <c r="Q312" s="10"/>
      <c r="R312" s="3">
        <v>1</v>
      </c>
      <c r="S312" s="3" t="b">
        <v>0</v>
      </c>
      <c r="T312" s="3">
        <f t="shared" si="12"/>
        <v>0</v>
      </c>
      <c r="U312" s="6">
        <f t="shared" si="13"/>
        <v>0</v>
      </c>
      <c r="V312" s="3">
        <f t="shared" si="14"/>
        <v>5</v>
      </c>
    </row>
    <row r="313" spans="1:22" ht="15" customHeight="1">
      <c r="A313" s="3">
        <v>7</v>
      </c>
      <c r="B313" s="3">
        <v>2</v>
      </c>
      <c r="C313" s="3">
        <v>4</v>
      </c>
      <c r="D313" s="3" t="s">
        <v>673</v>
      </c>
      <c r="E313" s="3">
        <v>3</v>
      </c>
      <c r="F313" s="3">
        <v>2</v>
      </c>
      <c r="G313" s="3" t="s">
        <v>813</v>
      </c>
      <c r="H313" s="3">
        <v>1</v>
      </c>
      <c r="J313" s="3" t="s">
        <v>677</v>
      </c>
      <c r="K313" s="3">
        <v>0</v>
      </c>
      <c r="L313" s="3">
        <v>23</v>
      </c>
      <c r="M313" s="3">
        <v>1</v>
      </c>
      <c r="N313" s="3" t="s">
        <v>549</v>
      </c>
      <c r="O313" s="3">
        <v>2</v>
      </c>
      <c r="P313" s="3">
        <v>0</v>
      </c>
      <c r="Q313" s="10"/>
      <c r="S313" s="3" t="b">
        <v>0</v>
      </c>
      <c r="T313" s="3">
        <f t="shared" si="12"/>
        <v>0</v>
      </c>
      <c r="U313" s="6">
        <f t="shared" si="13"/>
        <v>0</v>
      </c>
      <c r="V313" s="3">
        <f t="shared" si="14"/>
        <v>0</v>
      </c>
    </row>
    <row r="314" spans="1:22" ht="15" customHeight="1">
      <c r="A314" s="3">
        <v>7</v>
      </c>
      <c r="B314" s="3">
        <v>2</v>
      </c>
      <c r="C314" s="3">
        <v>4</v>
      </c>
      <c r="D314" s="3" t="s">
        <v>673</v>
      </c>
      <c r="E314" s="3">
        <v>3</v>
      </c>
      <c r="F314" s="3">
        <v>2</v>
      </c>
      <c r="G314" s="3" t="s">
        <v>813</v>
      </c>
      <c r="H314" s="3">
        <v>1</v>
      </c>
      <c r="J314" s="3" t="s">
        <v>677</v>
      </c>
      <c r="K314" s="3">
        <v>0</v>
      </c>
      <c r="L314" s="3">
        <v>24</v>
      </c>
      <c r="M314" s="3">
        <v>2</v>
      </c>
      <c r="N314" s="3" t="s">
        <v>548</v>
      </c>
      <c r="O314" s="3">
        <v>3</v>
      </c>
      <c r="P314" s="3">
        <v>0</v>
      </c>
      <c r="S314" s="3" t="b">
        <v>0</v>
      </c>
      <c r="T314" s="3">
        <f t="shared" si="12"/>
        <v>0</v>
      </c>
      <c r="U314" s="6">
        <f t="shared" si="13"/>
        <v>0</v>
      </c>
      <c r="V314" s="3">
        <f t="shared" si="14"/>
        <v>0</v>
      </c>
    </row>
    <row r="315" spans="1:22" ht="15" customHeight="1">
      <c r="A315" s="3">
        <v>7</v>
      </c>
      <c r="B315" s="3">
        <v>2</v>
      </c>
      <c r="C315" s="3">
        <v>4</v>
      </c>
      <c r="D315" s="3" t="s">
        <v>673</v>
      </c>
      <c r="E315" s="3">
        <v>3</v>
      </c>
      <c r="F315" s="3">
        <v>2</v>
      </c>
      <c r="G315" s="3" t="s">
        <v>813</v>
      </c>
      <c r="H315" s="3">
        <v>1</v>
      </c>
      <c r="J315" s="3" t="s">
        <v>677</v>
      </c>
      <c r="K315" s="3">
        <v>0</v>
      </c>
      <c r="L315" s="3">
        <v>25</v>
      </c>
      <c r="M315" s="3">
        <v>3</v>
      </c>
      <c r="N315" s="3" t="s">
        <v>678</v>
      </c>
      <c r="O315" s="3">
        <v>4</v>
      </c>
      <c r="P315" s="3">
        <v>1</v>
      </c>
      <c r="Q315" s="10" t="s">
        <v>53</v>
      </c>
      <c r="S315" s="3" t="b">
        <v>0</v>
      </c>
      <c r="T315" s="3">
        <f t="shared" si="12"/>
        <v>0</v>
      </c>
      <c r="U315" s="6">
        <f t="shared" si="13"/>
        <v>0</v>
      </c>
      <c r="V315" s="3">
        <f t="shared" si="14"/>
        <v>0</v>
      </c>
    </row>
    <row r="316" spans="1:22" ht="15" customHeight="1">
      <c r="A316" s="3">
        <v>7</v>
      </c>
      <c r="B316" s="3">
        <v>2</v>
      </c>
      <c r="C316" s="3">
        <v>4</v>
      </c>
      <c r="D316" s="3" t="s">
        <v>673</v>
      </c>
      <c r="E316" s="3">
        <v>3</v>
      </c>
      <c r="F316" s="3">
        <v>2</v>
      </c>
      <c r="G316" s="3" t="s">
        <v>813</v>
      </c>
      <c r="H316" s="3">
        <v>1</v>
      </c>
      <c r="J316" s="3" t="s">
        <v>677</v>
      </c>
      <c r="K316" s="3">
        <v>0</v>
      </c>
      <c r="L316" s="3">
        <v>26</v>
      </c>
      <c r="M316" s="3">
        <v>4</v>
      </c>
      <c r="N316" s="3" t="s">
        <v>679</v>
      </c>
      <c r="O316" s="3">
        <v>5</v>
      </c>
      <c r="P316" s="3">
        <v>1</v>
      </c>
      <c r="Q316" s="10" t="s">
        <v>53</v>
      </c>
      <c r="R316" s="3">
        <v>1</v>
      </c>
      <c r="S316" s="3" t="b">
        <v>0</v>
      </c>
      <c r="T316" s="3">
        <f t="shared" si="12"/>
        <v>0</v>
      </c>
      <c r="U316" s="6">
        <f t="shared" si="13"/>
        <v>0</v>
      </c>
      <c r="V316" s="3">
        <f t="shared" si="14"/>
        <v>5</v>
      </c>
    </row>
    <row r="317" spans="1:22" ht="15" customHeight="1">
      <c r="A317" s="3">
        <v>8</v>
      </c>
      <c r="B317" s="3">
        <v>2</v>
      </c>
      <c r="C317" s="3">
        <v>4</v>
      </c>
      <c r="D317" s="3" t="s">
        <v>673</v>
      </c>
      <c r="E317" s="3">
        <v>3</v>
      </c>
      <c r="F317" s="3">
        <v>2</v>
      </c>
      <c r="G317" s="3" t="s">
        <v>813</v>
      </c>
      <c r="H317" s="3">
        <v>2</v>
      </c>
      <c r="J317" s="3" t="s">
        <v>814</v>
      </c>
      <c r="K317" s="3">
        <v>26</v>
      </c>
      <c r="L317" s="3">
        <v>27</v>
      </c>
      <c r="M317" s="3">
        <v>1</v>
      </c>
      <c r="N317" s="3" t="s">
        <v>815</v>
      </c>
      <c r="O317" s="3">
        <v>1</v>
      </c>
      <c r="P317" s="3">
        <v>0</v>
      </c>
      <c r="S317" s="3" t="b">
        <v>0</v>
      </c>
      <c r="T317" s="3">
        <f t="shared" si="12"/>
        <v>0</v>
      </c>
      <c r="U317" s="6">
        <f t="shared" si="13"/>
        <v>0</v>
      </c>
      <c r="V317" s="3">
        <f t="shared" si="14"/>
        <v>0</v>
      </c>
    </row>
    <row r="318" spans="1:22" ht="15" customHeight="1">
      <c r="A318" s="3">
        <v>8</v>
      </c>
      <c r="B318" s="3">
        <v>2</v>
      </c>
      <c r="C318" s="3">
        <v>4</v>
      </c>
      <c r="D318" s="3" t="s">
        <v>673</v>
      </c>
      <c r="E318" s="3">
        <v>3</v>
      </c>
      <c r="F318" s="3">
        <v>2</v>
      </c>
      <c r="G318" s="3" t="s">
        <v>813</v>
      </c>
      <c r="H318" s="3">
        <v>2</v>
      </c>
      <c r="J318" s="3" t="s">
        <v>814</v>
      </c>
      <c r="K318" s="3">
        <v>26</v>
      </c>
      <c r="L318" s="3">
        <v>28</v>
      </c>
      <c r="M318" s="3">
        <v>2</v>
      </c>
      <c r="N318" s="3" t="s">
        <v>816</v>
      </c>
      <c r="O318" s="3">
        <v>4</v>
      </c>
      <c r="P318" s="3">
        <v>0</v>
      </c>
      <c r="Q318" s="10"/>
      <c r="R318" s="3">
        <v>1</v>
      </c>
      <c r="S318" s="3" t="b">
        <v>0</v>
      </c>
      <c r="T318" s="3">
        <f t="shared" si="12"/>
        <v>0</v>
      </c>
      <c r="U318" s="6">
        <f t="shared" si="13"/>
        <v>0</v>
      </c>
      <c r="V318" s="3">
        <f t="shared" si="14"/>
        <v>4</v>
      </c>
    </row>
    <row r="319" spans="1:22" ht="15" customHeight="1">
      <c r="A319" s="3">
        <v>8</v>
      </c>
      <c r="B319" s="3">
        <v>2</v>
      </c>
      <c r="C319" s="3">
        <v>4</v>
      </c>
      <c r="D319" s="3" t="s">
        <v>673</v>
      </c>
      <c r="E319" s="3">
        <v>3</v>
      </c>
      <c r="F319" s="3">
        <v>2</v>
      </c>
      <c r="G319" s="3" t="s">
        <v>813</v>
      </c>
      <c r="H319" s="3">
        <v>2</v>
      </c>
      <c r="J319" s="3" t="s">
        <v>814</v>
      </c>
      <c r="K319" s="3">
        <v>26</v>
      </c>
      <c r="L319" s="3">
        <v>29</v>
      </c>
      <c r="M319" s="3">
        <v>3</v>
      </c>
      <c r="N319" s="3" t="s">
        <v>817</v>
      </c>
      <c r="O319" s="3">
        <v>3</v>
      </c>
      <c r="P319" s="3">
        <v>0</v>
      </c>
      <c r="S319" s="3" t="b">
        <v>0</v>
      </c>
      <c r="T319" s="3">
        <f t="shared" si="12"/>
        <v>0</v>
      </c>
      <c r="U319" s="6">
        <f t="shared" si="13"/>
        <v>0</v>
      </c>
      <c r="V319" s="3">
        <f t="shared" si="14"/>
        <v>0</v>
      </c>
    </row>
    <row r="320" spans="1:22" ht="15" customHeight="1">
      <c r="A320" s="3">
        <v>9</v>
      </c>
      <c r="B320" s="3">
        <v>2</v>
      </c>
      <c r="C320" s="3">
        <v>4</v>
      </c>
      <c r="D320" s="3" t="s">
        <v>673</v>
      </c>
      <c r="E320" s="3">
        <v>3</v>
      </c>
      <c r="F320" s="3">
        <v>2</v>
      </c>
      <c r="G320" s="3" t="s">
        <v>813</v>
      </c>
      <c r="H320" s="3">
        <v>3</v>
      </c>
      <c r="J320" s="3" t="s">
        <v>818</v>
      </c>
      <c r="K320" s="3">
        <v>26</v>
      </c>
      <c r="L320" s="3">
        <v>30</v>
      </c>
      <c r="M320" s="3">
        <v>1</v>
      </c>
      <c r="N320" s="3" t="s">
        <v>819</v>
      </c>
      <c r="O320" s="3">
        <v>0</v>
      </c>
      <c r="P320" s="3">
        <v>1</v>
      </c>
      <c r="Q320" s="3" t="s">
        <v>54</v>
      </c>
      <c r="S320" s="3" t="b">
        <v>0</v>
      </c>
      <c r="T320" s="3">
        <f t="shared" si="12"/>
        <v>0</v>
      </c>
      <c r="U320" s="6">
        <f t="shared" si="13"/>
        <v>0</v>
      </c>
      <c r="V320" s="3">
        <f t="shared" si="14"/>
        <v>0</v>
      </c>
    </row>
    <row r="321" spans="1:22" ht="15" customHeight="1">
      <c r="A321" s="3">
        <v>9</v>
      </c>
      <c r="B321" s="3">
        <v>2</v>
      </c>
      <c r="C321" s="3">
        <v>4</v>
      </c>
      <c r="D321" s="3" t="s">
        <v>673</v>
      </c>
      <c r="E321" s="3">
        <v>3</v>
      </c>
      <c r="F321" s="3">
        <v>2</v>
      </c>
      <c r="G321" s="3" t="s">
        <v>813</v>
      </c>
      <c r="H321" s="3">
        <v>3</v>
      </c>
      <c r="J321" s="3" t="s">
        <v>818</v>
      </c>
      <c r="K321" s="3">
        <v>26</v>
      </c>
      <c r="L321" s="3">
        <v>31</v>
      </c>
      <c r="M321" s="3">
        <v>2</v>
      </c>
      <c r="N321" s="3" t="s">
        <v>820</v>
      </c>
      <c r="O321" s="3">
        <v>1</v>
      </c>
      <c r="P321" s="3">
        <v>1</v>
      </c>
      <c r="Q321" s="3" t="s">
        <v>55</v>
      </c>
      <c r="S321" s="3" t="b">
        <v>0</v>
      </c>
      <c r="T321" s="3">
        <f t="shared" si="12"/>
        <v>0</v>
      </c>
      <c r="U321" s="6">
        <f t="shared" si="13"/>
        <v>0</v>
      </c>
      <c r="V321" s="3">
        <f t="shared" si="14"/>
        <v>0</v>
      </c>
    </row>
    <row r="322" spans="1:22" ht="15" customHeight="1">
      <c r="A322" s="3">
        <v>9</v>
      </c>
      <c r="B322" s="3">
        <v>2</v>
      </c>
      <c r="C322" s="3">
        <v>4</v>
      </c>
      <c r="D322" s="3" t="s">
        <v>673</v>
      </c>
      <c r="E322" s="3">
        <v>3</v>
      </c>
      <c r="F322" s="3">
        <v>2</v>
      </c>
      <c r="G322" s="3" t="s">
        <v>813</v>
      </c>
      <c r="H322" s="3">
        <v>3</v>
      </c>
      <c r="J322" s="3" t="s">
        <v>818</v>
      </c>
      <c r="K322" s="3">
        <v>26</v>
      </c>
      <c r="L322" s="3">
        <v>32</v>
      </c>
      <c r="M322" s="3">
        <v>3</v>
      </c>
      <c r="N322" s="3" t="s">
        <v>821</v>
      </c>
      <c r="O322" s="3">
        <v>3</v>
      </c>
      <c r="P322" s="3">
        <v>0</v>
      </c>
      <c r="S322" s="3" t="b">
        <v>0</v>
      </c>
      <c r="T322" s="3">
        <f t="shared" si="12"/>
        <v>0</v>
      </c>
      <c r="U322" s="6">
        <f t="shared" si="13"/>
        <v>0</v>
      </c>
      <c r="V322" s="3">
        <f t="shared" si="14"/>
        <v>0</v>
      </c>
    </row>
    <row r="323" spans="1:22" ht="15" customHeight="1">
      <c r="A323" s="3">
        <v>9</v>
      </c>
      <c r="B323" s="3">
        <v>2</v>
      </c>
      <c r="C323" s="3">
        <v>4</v>
      </c>
      <c r="D323" s="3" t="s">
        <v>673</v>
      </c>
      <c r="E323" s="3">
        <v>3</v>
      </c>
      <c r="F323" s="3">
        <v>2</v>
      </c>
      <c r="G323" s="3" t="s">
        <v>813</v>
      </c>
      <c r="H323" s="3">
        <v>3</v>
      </c>
      <c r="I323" s="10"/>
      <c r="J323" s="3" t="s">
        <v>818</v>
      </c>
      <c r="K323" s="3">
        <v>26</v>
      </c>
      <c r="L323" s="3">
        <v>33</v>
      </c>
      <c r="M323" s="3">
        <v>4</v>
      </c>
      <c r="N323" s="3" t="s">
        <v>822</v>
      </c>
      <c r="O323" s="3">
        <v>5</v>
      </c>
      <c r="P323" s="3">
        <v>0</v>
      </c>
      <c r="Q323" s="10"/>
      <c r="R323" s="3">
        <v>1</v>
      </c>
      <c r="S323" s="3" t="b">
        <v>0</v>
      </c>
      <c r="T323" s="3">
        <f aca="true" t="shared" si="15" ref="T323:T386">IF(S323=TRUE,1,0)</f>
        <v>0</v>
      </c>
      <c r="U323" s="6">
        <f aca="true" t="shared" si="16" ref="U323:U386">IF(S323=TRUE,O323,0)</f>
        <v>0</v>
      </c>
      <c r="V323" s="3">
        <f aca="true" t="shared" si="17" ref="V323:V386">R323*O323</f>
        <v>5</v>
      </c>
    </row>
    <row r="324" spans="1:22" ht="15" customHeight="1">
      <c r="A324" s="3">
        <v>10</v>
      </c>
      <c r="B324" s="3">
        <v>2</v>
      </c>
      <c r="C324" s="3">
        <v>4</v>
      </c>
      <c r="D324" s="3" t="s">
        <v>673</v>
      </c>
      <c r="E324" s="3">
        <v>3</v>
      </c>
      <c r="F324" s="3">
        <v>2</v>
      </c>
      <c r="G324" s="3" t="s">
        <v>813</v>
      </c>
      <c r="H324" s="3">
        <v>4</v>
      </c>
      <c r="I324" s="10"/>
      <c r="J324" s="3" t="s">
        <v>8</v>
      </c>
      <c r="K324" s="3">
        <v>0</v>
      </c>
      <c r="L324" s="3">
        <v>34</v>
      </c>
      <c r="M324" s="3">
        <v>1</v>
      </c>
      <c r="N324" s="3" t="s">
        <v>9</v>
      </c>
      <c r="O324" s="3">
        <v>3</v>
      </c>
      <c r="P324" s="3">
        <v>0</v>
      </c>
      <c r="Q324" s="10"/>
      <c r="R324" s="3">
        <v>1</v>
      </c>
      <c r="S324" s="3" t="b">
        <v>0</v>
      </c>
      <c r="T324" s="3">
        <f t="shared" si="15"/>
        <v>0</v>
      </c>
      <c r="U324" s="6">
        <f t="shared" si="16"/>
        <v>0</v>
      </c>
      <c r="V324" s="3">
        <f t="shared" si="17"/>
        <v>3</v>
      </c>
    </row>
    <row r="325" spans="1:22" ht="15" customHeight="1">
      <c r="A325" s="3">
        <v>10</v>
      </c>
      <c r="B325" s="3">
        <v>2</v>
      </c>
      <c r="C325" s="3">
        <v>4</v>
      </c>
      <c r="D325" s="3" t="s">
        <v>673</v>
      </c>
      <c r="E325" s="3">
        <v>3</v>
      </c>
      <c r="F325" s="3">
        <v>2</v>
      </c>
      <c r="G325" s="3" t="s">
        <v>813</v>
      </c>
      <c r="H325" s="3">
        <v>4</v>
      </c>
      <c r="I325" s="10"/>
      <c r="J325" s="3" t="s">
        <v>8</v>
      </c>
      <c r="K325" s="3">
        <v>0</v>
      </c>
      <c r="L325" s="3">
        <v>35</v>
      </c>
      <c r="M325" s="3">
        <v>2</v>
      </c>
      <c r="N325" s="3" t="s">
        <v>10</v>
      </c>
      <c r="O325" s="3">
        <v>2</v>
      </c>
      <c r="P325" s="3">
        <v>0</v>
      </c>
      <c r="Q325" s="10"/>
      <c r="R325" s="3">
        <v>0</v>
      </c>
      <c r="S325" s="3" t="b">
        <v>0</v>
      </c>
      <c r="T325" s="3">
        <f t="shared" si="15"/>
        <v>0</v>
      </c>
      <c r="U325" s="6">
        <f t="shared" si="16"/>
        <v>0</v>
      </c>
      <c r="V325" s="3">
        <f t="shared" si="17"/>
        <v>0</v>
      </c>
    </row>
    <row r="326" spans="1:22" ht="15" customHeight="1">
      <c r="A326" s="3">
        <v>10</v>
      </c>
      <c r="B326" s="3">
        <v>2</v>
      </c>
      <c r="C326" s="3">
        <v>4</v>
      </c>
      <c r="D326" s="3" t="s">
        <v>673</v>
      </c>
      <c r="E326" s="3">
        <v>3</v>
      </c>
      <c r="F326" s="3">
        <v>2</v>
      </c>
      <c r="G326" s="3" t="s">
        <v>813</v>
      </c>
      <c r="H326" s="3">
        <v>4</v>
      </c>
      <c r="I326" s="10"/>
      <c r="J326" s="3" t="s">
        <v>8</v>
      </c>
      <c r="K326" s="3">
        <v>0</v>
      </c>
      <c r="L326" s="3">
        <v>36</v>
      </c>
      <c r="M326" s="3">
        <v>3</v>
      </c>
      <c r="N326" s="3" t="s">
        <v>11</v>
      </c>
      <c r="O326" s="3">
        <v>2</v>
      </c>
      <c r="P326" s="3">
        <v>0</v>
      </c>
      <c r="Q326" s="10"/>
      <c r="R326" s="3">
        <v>0</v>
      </c>
      <c r="S326" s="3" t="b">
        <v>0</v>
      </c>
      <c r="T326" s="3">
        <f t="shared" si="15"/>
        <v>0</v>
      </c>
      <c r="U326" s="6">
        <f t="shared" si="16"/>
        <v>0</v>
      </c>
      <c r="V326" s="3">
        <f t="shared" si="17"/>
        <v>0</v>
      </c>
    </row>
    <row r="327" spans="1:22" ht="15" customHeight="1">
      <c r="A327" s="3">
        <v>10</v>
      </c>
      <c r="B327" s="3">
        <v>2</v>
      </c>
      <c r="C327" s="3">
        <v>4</v>
      </c>
      <c r="D327" s="3" t="s">
        <v>673</v>
      </c>
      <c r="E327" s="3">
        <v>3</v>
      </c>
      <c r="F327" s="3">
        <v>2</v>
      </c>
      <c r="G327" s="3" t="s">
        <v>813</v>
      </c>
      <c r="H327" s="3">
        <v>4</v>
      </c>
      <c r="I327" s="10"/>
      <c r="J327" s="3" t="s">
        <v>8</v>
      </c>
      <c r="K327" s="3">
        <v>0</v>
      </c>
      <c r="L327" s="3">
        <v>38</v>
      </c>
      <c r="M327" s="3">
        <v>4</v>
      </c>
      <c r="N327" s="3" t="s">
        <v>12</v>
      </c>
      <c r="O327" s="3">
        <v>0</v>
      </c>
      <c r="P327" s="3">
        <v>1</v>
      </c>
      <c r="Q327" s="10" t="s">
        <v>13</v>
      </c>
      <c r="R327" s="3">
        <v>0</v>
      </c>
      <c r="S327" s="3" t="b">
        <v>0</v>
      </c>
      <c r="T327" s="3">
        <f t="shared" si="15"/>
        <v>0</v>
      </c>
      <c r="U327" s="6">
        <f t="shared" si="16"/>
        <v>0</v>
      </c>
      <c r="V327" s="3">
        <f t="shared" si="17"/>
        <v>0</v>
      </c>
    </row>
    <row r="328" spans="1:22" ht="15" customHeight="1">
      <c r="A328" s="3">
        <v>11</v>
      </c>
      <c r="B328" s="3">
        <v>2</v>
      </c>
      <c r="C328" s="3">
        <v>4</v>
      </c>
      <c r="D328" s="3" t="s">
        <v>673</v>
      </c>
      <c r="E328" s="3">
        <v>3</v>
      </c>
      <c r="F328" s="3">
        <v>2</v>
      </c>
      <c r="G328" s="3" t="s">
        <v>813</v>
      </c>
      <c r="H328" s="3">
        <v>5</v>
      </c>
      <c r="I328" s="10"/>
      <c r="J328" s="3" t="s">
        <v>14</v>
      </c>
      <c r="K328" s="3">
        <v>0</v>
      </c>
      <c r="L328" s="3">
        <v>39</v>
      </c>
      <c r="M328" s="3">
        <v>1</v>
      </c>
      <c r="N328" s="3" t="s">
        <v>801</v>
      </c>
      <c r="O328" s="3">
        <v>3</v>
      </c>
      <c r="P328" s="3">
        <v>0</v>
      </c>
      <c r="Q328" s="10"/>
      <c r="R328" s="3">
        <v>1</v>
      </c>
      <c r="S328" s="3" t="b">
        <v>0</v>
      </c>
      <c r="T328" s="3">
        <f t="shared" si="15"/>
        <v>0</v>
      </c>
      <c r="U328" s="6">
        <f t="shared" si="16"/>
        <v>0</v>
      </c>
      <c r="V328" s="3">
        <f t="shared" si="17"/>
        <v>3</v>
      </c>
    </row>
    <row r="329" spans="1:22" ht="15" customHeight="1">
      <c r="A329" s="3">
        <v>11</v>
      </c>
      <c r="B329" s="3">
        <v>2</v>
      </c>
      <c r="C329" s="3">
        <v>4</v>
      </c>
      <c r="D329" s="3" t="s">
        <v>673</v>
      </c>
      <c r="E329" s="3">
        <v>3</v>
      </c>
      <c r="F329" s="3">
        <v>2</v>
      </c>
      <c r="G329" s="3" t="s">
        <v>813</v>
      </c>
      <c r="H329" s="3">
        <v>5</v>
      </c>
      <c r="I329" s="10"/>
      <c r="J329" s="3" t="s">
        <v>14</v>
      </c>
      <c r="K329" s="3">
        <v>0</v>
      </c>
      <c r="L329" s="3">
        <v>40</v>
      </c>
      <c r="M329" s="3">
        <v>2</v>
      </c>
      <c r="N329" s="3" t="s">
        <v>802</v>
      </c>
      <c r="O329" s="3">
        <v>2</v>
      </c>
      <c r="P329" s="3">
        <v>0</v>
      </c>
      <c r="Q329" s="10"/>
      <c r="R329" s="3">
        <v>0</v>
      </c>
      <c r="S329" s="3" t="b">
        <v>0</v>
      </c>
      <c r="T329" s="3">
        <f t="shared" si="15"/>
        <v>0</v>
      </c>
      <c r="U329" s="6">
        <f t="shared" si="16"/>
        <v>0</v>
      </c>
      <c r="V329" s="3">
        <f t="shared" si="17"/>
        <v>0</v>
      </c>
    </row>
    <row r="330" spans="1:22" ht="15" customHeight="1">
      <c r="A330" s="3">
        <v>11</v>
      </c>
      <c r="B330" s="3">
        <v>2</v>
      </c>
      <c r="C330" s="3">
        <v>4</v>
      </c>
      <c r="D330" s="3" t="s">
        <v>673</v>
      </c>
      <c r="E330" s="3">
        <v>3</v>
      </c>
      <c r="F330" s="3">
        <v>2</v>
      </c>
      <c r="G330" s="3" t="s">
        <v>813</v>
      </c>
      <c r="H330" s="3">
        <v>5</v>
      </c>
      <c r="I330" s="10"/>
      <c r="J330" s="3" t="s">
        <v>14</v>
      </c>
      <c r="K330" s="3">
        <v>0</v>
      </c>
      <c r="L330" s="3">
        <v>41</v>
      </c>
      <c r="M330" s="3">
        <v>3</v>
      </c>
      <c r="N330" s="3" t="s">
        <v>15</v>
      </c>
      <c r="O330" s="3">
        <v>0</v>
      </c>
      <c r="P330" s="3">
        <v>0</v>
      </c>
      <c r="Q330" s="10"/>
      <c r="R330" s="3">
        <v>0</v>
      </c>
      <c r="S330" s="3" t="b">
        <v>0</v>
      </c>
      <c r="T330" s="3">
        <f t="shared" si="15"/>
        <v>0</v>
      </c>
      <c r="U330" s="6">
        <f t="shared" si="16"/>
        <v>0</v>
      </c>
      <c r="V330" s="3">
        <f t="shared" si="17"/>
        <v>0</v>
      </c>
    </row>
    <row r="331" spans="1:22" ht="15" customHeight="1">
      <c r="A331" s="3">
        <v>12</v>
      </c>
      <c r="B331" s="3">
        <v>2</v>
      </c>
      <c r="C331" s="3">
        <v>4</v>
      </c>
      <c r="D331" s="3" t="s">
        <v>673</v>
      </c>
      <c r="E331" s="3">
        <v>4</v>
      </c>
      <c r="F331" s="3">
        <v>3</v>
      </c>
      <c r="G331" s="3" t="s">
        <v>16</v>
      </c>
      <c r="H331" s="3">
        <v>1</v>
      </c>
      <c r="I331" s="10" t="s">
        <v>17</v>
      </c>
      <c r="J331" s="3" t="s">
        <v>18</v>
      </c>
      <c r="K331" s="3">
        <v>0</v>
      </c>
      <c r="L331" s="3">
        <v>42</v>
      </c>
      <c r="M331" s="3">
        <v>1</v>
      </c>
      <c r="N331" s="3" t="s">
        <v>19</v>
      </c>
      <c r="O331" s="3">
        <v>2</v>
      </c>
      <c r="P331" s="3">
        <v>1</v>
      </c>
      <c r="Q331" s="10" t="s">
        <v>118</v>
      </c>
      <c r="R331" s="3">
        <v>0</v>
      </c>
      <c r="S331" s="3" t="b">
        <v>0</v>
      </c>
      <c r="T331" s="3">
        <f t="shared" si="15"/>
        <v>0</v>
      </c>
      <c r="U331" s="6">
        <f t="shared" si="16"/>
        <v>0</v>
      </c>
      <c r="V331" s="3">
        <f t="shared" si="17"/>
        <v>0</v>
      </c>
    </row>
    <row r="332" spans="1:22" ht="15" customHeight="1">
      <c r="A332" s="3">
        <v>12</v>
      </c>
      <c r="B332" s="3">
        <v>2</v>
      </c>
      <c r="C332" s="3">
        <v>4</v>
      </c>
      <c r="D332" s="3" t="s">
        <v>673</v>
      </c>
      <c r="E332" s="3">
        <v>4</v>
      </c>
      <c r="F332" s="3">
        <v>3</v>
      </c>
      <c r="G332" s="3" t="s">
        <v>16</v>
      </c>
      <c r="H332" s="3">
        <v>1</v>
      </c>
      <c r="I332" s="10" t="s">
        <v>17</v>
      </c>
      <c r="J332" s="3" t="s">
        <v>18</v>
      </c>
      <c r="K332" s="3">
        <v>0</v>
      </c>
      <c r="L332" s="3">
        <v>43</v>
      </c>
      <c r="M332" s="3">
        <v>2</v>
      </c>
      <c r="N332" s="3" t="s">
        <v>20</v>
      </c>
      <c r="O332" s="3">
        <v>5</v>
      </c>
      <c r="P332" s="3">
        <v>1</v>
      </c>
      <c r="Q332" s="10" t="s">
        <v>119</v>
      </c>
      <c r="R332" s="3">
        <v>0</v>
      </c>
      <c r="S332" s="3" t="b">
        <v>0</v>
      </c>
      <c r="T332" s="3">
        <f t="shared" si="15"/>
        <v>0</v>
      </c>
      <c r="U332" s="6">
        <f t="shared" si="16"/>
        <v>0</v>
      </c>
      <c r="V332" s="3">
        <f t="shared" si="17"/>
        <v>0</v>
      </c>
    </row>
    <row r="333" spans="1:22" ht="15" customHeight="1">
      <c r="A333" s="3">
        <v>12</v>
      </c>
      <c r="B333" s="3">
        <v>2</v>
      </c>
      <c r="C333" s="3">
        <v>4</v>
      </c>
      <c r="D333" s="3" t="s">
        <v>673</v>
      </c>
      <c r="E333" s="3">
        <v>4</v>
      </c>
      <c r="F333" s="3">
        <v>3</v>
      </c>
      <c r="G333" s="3" t="s">
        <v>16</v>
      </c>
      <c r="H333" s="3">
        <v>1</v>
      </c>
      <c r="I333" s="10" t="s">
        <v>17</v>
      </c>
      <c r="J333" s="3" t="s">
        <v>18</v>
      </c>
      <c r="K333" s="3">
        <v>0</v>
      </c>
      <c r="L333" s="3">
        <v>44</v>
      </c>
      <c r="M333" s="3">
        <v>3</v>
      </c>
      <c r="N333" s="3" t="s">
        <v>21</v>
      </c>
      <c r="O333" s="3">
        <v>5</v>
      </c>
      <c r="P333" s="3">
        <v>1</v>
      </c>
      <c r="Q333" s="10" t="s">
        <v>120</v>
      </c>
      <c r="R333" s="3">
        <v>1</v>
      </c>
      <c r="S333" s="3" t="b">
        <v>0</v>
      </c>
      <c r="T333" s="3">
        <f t="shared" si="15"/>
        <v>0</v>
      </c>
      <c r="U333" s="6">
        <f t="shared" si="16"/>
        <v>0</v>
      </c>
      <c r="V333" s="3">
        <f t="shared" si="17"/>
        <v>5</v>
      </c>
    </row>
    <row r="334" spans="1:22" ht="15" customHeight="1">
      <c r="A334" s="3">
        <v>12</v>
      </c>
      <c r="B334" s="3">
        <v>2</v>
      </c>
      <c r="C334" s="3">
        <v>4</v>
      </c>
      <c r="D334" s="3" t="s">
        <v>673</v>
      </c>
      <c r="E334" s="3">
        <v>4</v>
      </c>
      <c r="F334" s="3">
        <v>3</v>
      </c>
      <c r="G334" s="3" t="s">
        <v>16</v>
      </c>
      <c r="H334" s="3">
        <v>1</v>
      </c>
      <c r="I334" s="10" t="s">
        <v>17</v>
      </c>
      <c r="J334" s="3" t="s">
        <v>18</v>
      </c>
      <c r="K334" s="3">
        <v>0</v>
      </c>
      <c r="L334" s="3">
        <v>45</v>
      </c>
      <c r="M334" s="3">
        <v>4</v>
      </c>
      <c r="N334" s="3" t="s">
        <v>22</v>
      </c>
      <c r="O334" s="3">
        <v>3</v>
      </c>
      <c r="P334" s="3">
        <v>1</v>
      </c>
      <c r="Q334" s="10" t="s">
        <v>29</v>
      </c>
      <c r="R334" s="3">
        <v>0</v>
      </c>
      <c r="S334" s="3" t="b">
        <v>0</v>
      </c>
      <c r="T334" s="3">
        <f t="shared" si="15"/>
        <v>0</v>
      </c>
      <c r="U334" s="6">
        <f t="shared" si="16"/>
        <v>0</v>
      </c>
      <c r="V334" s="3">
        <f t="shared" si="17"/>
        <v>0</v>
      </c>
    </row>
    <row r="335" spans="1:22" ht="15" customHeight="1">
      <c r="A335" s="3">
        <v>12</v>
      </c>
      <c r="B335" s="3">
        <v>2</v>
      </c>
      <c r="C335" s="3">
        <v>4</v>
      </c>
      <c r="D335" s="3" t="s">
        <v>673</v>
      </c>
      <c r="E335" s="3">
        <v>4</v>
      </c>
      <c r="F335" s="3">
        <v>3</v>
      </c>
      <c r="G335" s="3" t="s">
        <v>16</v>
      </c>
      <c r="H335" s="3">
        <v>1</v>
      </c>
      <c r="I335" s="10" t="s">
        <v>17</v>
      </c>
      <c r="J335" s="3" t="s">
        <v>18</v>
      </c>
      <c r="K335" s="3">
        <v>0</v>
      </c>
      <c r="L335" s="3">
        <v>46</v>
      </c>
      <c r="M335" s="3">
        <v>5</v>
      </c>
      <c r="N335" s="3" t="s">
        <v>30</v>
      </c>
      <c r="O335" s="3">
        <v>2</v>
      </c>
      <c r="P335" s="3">
        <v>1</v>
      </c>
      <c r="Q335" s="10" t="s">
        <v>31</v>
      </c>
      <c r="R335" s="3">
        <v>0</v>
      </c>
      <c r="S335" s="3" t="b">
        <v>0</v>
      </c>
      <c r="T335" s="3">
        <f t="shared" si="15"/>
        <v>0</v>
      </c>
      <c r="U335" s="6">
        <f t="shared" si="16"/>
        <v>0</v>
      </c>
      <c r="V335" s="3">
        <f t="shared" si="17"/>
        <v>0</v>
      </c>
    </row>
    <row r="336" spans="1:22" ht="15" customHeight="1">
      <c r="A336" s="3">
        <v>12</v>
      </c>
      <c r="B336" s="3">
        <v>2</v>
      </c>
      <c r="C336" s="3">
        <v>4</v>
      </c>
      <c r="D336" s="3" t="s">
        <v>673</v>
      </c>
      <c r="E336" s="3">
        <v>4</v>
      </c>
      <c r="F336" s="3">
        <v>3</v>
      </c>
      <c r="G336" s="3" t="s">
        <v>16</v>
      </c>
      <c r="H336" s="3">
        <v>1</v>
      </c>
      <c r="I336" s="10" t="s">
        <v>17</v>
      </c>
      <c r="J336" s="3" t="s">
        <v>18</v>
      </c>
      <c r="K336" s="3">
        <v>0</v>
      </c>
      <c r="L336" s="3">
        <v>47</v>
      </c>
      <c r="M336" s="3">
        <v>6</v>
      </c>
      <c r="N336" s="3" t="s">
        <v>32</v>
      </c>
      <c r="O336" s="3">
        <v>1</v>
      </c>
      <c r="P336" s="3">
        <v>1</v>
      </c>
      <c r="Q336" s="10" t="s">
        <v>121</v>
      </c>
      <c r="R336" s="3">
        <v>0</v>
      </c>
      <c r="S336" s="3" t="b">
        <v>0</v>
      </c>
      <c r="T336" s="3">
        <f t="shared" si="15"/>
        <v>0</v>
      </c>
      <c r="U336" s="6">
        <f t="shared" si="16"/>
        <v>0</v>
      </c>
      <c r="V336" s="3">
        <f t="shared" si="17"/>
        <v>0</v>
      </c>
    </row>
    <row r="337" spans="1:22" ht="15" customHeight="1">
      <c r="A337" s="3">
        <v>12</v>
      </c>
      <c r="B337" s="3">
        <v>2</v>
      </c>
      <c r="C337" s="3">
        <v>4</v>
      </c>
      <c r="D337" s="3" t="s">
        <v>673</v>
      </c>
      <c r="E337" s="3">
        <v>4</v>
      </c>
      <c r="F337" s="3">
        <v>3</v>
      </c>
      <c r="G337" s="3" t="s">
        <v>16</v>
      </c>
      <c r="H337" s="3">
        <v>1</v>
      </c>
      <c r="I337" s="10" t="s">
        <v>17</v>
      </c>
      <c r="J337" s="3" t="s">
        <v>18</v>
      </c>
      <c r="K337" s="3">
        <v>0</v>
      </c>
      <c r="L337" s="3">
        <v>48</v>
      </c>
      <c r="M337" s="3">
        <v>7</v>
      </c>
      <c r="N337" s="3" t="s">
        <v>33</v>
      </c>
      <c r="O337" s="3">
        <v>3</v>
      </c>
      <c r="P337" s="3">
        <v>1</v>
      </c>
      <c r="Q337" s="10" t="s">
        <v>34</v>
      </c>
      <c r="R337" s="3">
        <v>0</v>
      </c>
      <c r="S337" s="3" t="b">
        <v>0</v>
      </c>
      <c r="T337" s="3">
        <f t="shared" si="15"/>
        <v>0</v>
      </c>
      <c r="U337" s="6">
        <f t="shared" si="16"/>
        <v>0</v>
      </c>
      <c r="V337" s="3">
        <f t="shared" si="17"/>
        <v>0</v>
      </c>
    </row>
    <row r="338" spans="1:22" ht="15" customHeight="1">
      <c r="A338" s="3">
        <v>12</v>
      </c>
      <c r="B338" s="3">
        <v>2</v>
      </c>
      <c r="C338" s="3">
        <v>4</v>
      </c>
      <c r="D338" s="3" t="s">
        <v>673</v>
      </c>
      <c r="E338" s="3">
        <v>4</v>
      </c>
      <c r="F338" s="3">
        <v>3</v>
      </c>
      <c r="G338" s="3" t="s">
        <v>16</v>
      </c>
      <c r="H338" s="3">
        <v>1</v>
      </c>
      <c r="I338" s="10" t="s">
        <v>17</v>
      </c>
      <c r="J338" s="3" t="s">
        <v>18</v>
      </c>
      <c r="K338" s="3">
        <v>0</v>
      </c>
      <c r="L338" s="3">
        <v>49</v>
      </c>
      <c r="M338" s="3">
        <v>8</v>
      </c>
      <c r="N338" s="3" t="s">
        <v>35</v>
      </c>
      <c r="O338" s="3">
        <v>0</v>
      </c>
      <c r="P338" s="3">
        <v>0</v>
      </c>
      <c r="Q338" s="10"/>
      <c r="R338" s="3">
        <v>0</v>
      </c>
      <c r="S338" s="3" t="b">
        <v>0</v>
      </c>
      <c r="T338" s="3">
        <f t="shared" si="15"/>
        <v>0</v>
      </c>
      <c r="U338" s="6">
        <f t="shared" si="16"/>
        <v>0</v>
      </c>
      <c r="V338" s="3">
        <f t="shared" si="17"/>
        <v>0</v>
      </c>
    </row>
    <row r="339" spans="1:22" ht="15" customHeight="1">
      <c r="A339" s="3">
        <v>13</v>
      </c>
      <c r="B339" s="3">
        <v>2</v>
      </c>
      <c r="C339" s="3">
        <v>4</v>
      </c>
      <c r="D339" s="3" t="s">
        <v>673</v>
      </c>
      <c r="E339" s="3">
        <v>4</v>
      </c>
      <c r="F339" s="3">
        <v>3</v>
      </c>
      <c r="G339" s="3" t="s">
        <v>16</v>
      </c>
      <c r="H339" s="3">
        <v>2</v>
      </c>
      <c r="J339" s="3" t="s">
        <v>91</v>
      </c>
      <c r="K339" s="3">
        <v>0</v>
      </c>
      <c r="L339" s="3">
        <v>50</v>
      </c>
      <c r="M339" s="3">
        <v>1</v>
      </c>
      <c r="N339" s="3" t="s">
        <v>36</v>
      </c>
      <c r="O339" s="3">
        <v>0</v>
      </c>
      <c r="P339" s="3">
        <v>1</v>
      </c>
      <c r="Q339" s="10" t="s">
        <v>56</v>
      </c>
      <c r="R339" s="3">
        <v>0</v>
      </c>
      <c r="S339" s="3" t="b">
        <v>0</v>
      </c>
      <c r="T339" s="3">
        <f t="shared" si="15"/>
        <v>0</v>
      </c>
      <c r="U339" s="6">
        <f t="shared" si="16"/>
        <v>0</v>
      </c>
      <c r="V339" s="3">
        <f t="shared" si="17"/>
        <v>0</v>
      </c>
    </row>
    <row r="340" spans="1:22" ht="15" customHeight="1">
      <c r="A340" s="3">
        <v>13</v>
      </c>
      <c r="B340" s="3">
        <v>2</v>
      </c>
      <c r="C340" s="3">
        <v>4</v>
      </c>
      <c r="D340" s="3" t="s">
        <v>673</v>
      </c>
      <c r="E340" s="3">
        <v>4</v>
      </c>
      <c r="F340" s="3">
        <v>3</v>
      </c>
      <c r="G340" s="3" t="s">
        <v>16</v>
      </c>
      <c r="H340" s="3">
        <v>2</v>
      </c>
      <c r="J340" s="3" t="s">
        <v>91</v>
      </c>
      <c r="K340" s="3">
        <v>0</v>
      </c>
      <c r="L340" s="3">
        <v>51</v>
      </c>
      <c r="M340" s="3">
        <v>2</v>
      </c>
      <c r="N340" s="3" t="s">
        <v>37</v>
      </c>
      <c r="O340" s="3">
        <v>3</v>
      </c>
      <c r="P340" s="3">
        <v>0</v>
      </c>
      <c r="R340" s="3">
        <v>0</v>
      </c>
      <c r="S340" s="3" t="b">
        <v>0</v>
      </c>
      <c r="T340" s="3">
        <f t="shared" si="15"/>
        <v>0</v>
      </c>
      <c r="U340" s="6">
        <f t="shared" si="16"/>
        <v>0</v>
      </c>
      <c r="V340" s="3">
        <f t="shared" si="17"/>
        <v>0</v>
      </c>
    </row>
    <row r="341" spans="1:22" ht="15" customHeight="1">
      <c r="A341" s="3">
        <v>13</v>
      </c>
      <c r="B341" s="3">
        <v>2</v>
      </c>
      <c r="C341" s="3">
        <v>4</v>
      </c>
      <c r="D341" s="3" t="s">
        <v>673</v>
      </c>
      <c r="E341" s="3">
        <v>4</v>
      </c>
      <c r="F341" s="3">
        <v>3</v>
      </c>
      <c r="G341" s="3" t="s">
        <v>16</v>
      </c>
      <c r="H341" s="3">
        <v>2</v>
      </c>
      <c r="J341" s="3" t="s">
        <v>91</v>
      </c>
      <c r="K341" s="3">
        <v>0</v>
      </c>
      <c r="L341" s="3">
        <v>52</v>
      </c>
      <c r="M341" s="3">
        <v>3</v>
      </c>
      <c r="N341" s="3" t="s">
        <v>38</v>
      </c>
      <c r="O341" s="3">
        <v>4</v>
      </c>
      <c r="P341" s="3">
        <v>1</v>
      </c>
      <c r="Q341" s="10" t="s">
        <v>57</v>
      </c>
      <c r="R341" s="3">
        <v>0</v>
      </c>
      <c r="S341" s="3" t="b">
        <v>0</v>
      </c>
      <c r="T341" s="3">
        <f t="shared" si="15"/>
        <v>0</v>
      </c>
      <c r="U341" s="6">
        <f t="shared" si="16"/>
        <v>0</v>
      </c>
      <c r="V341" s="3">
        <f t="shared" si="17"/>
        <v>0</v>
      </c>
    </row>
    <row r="342" spans="1:22" ht="15" customHeight="1">
      <c r="A342" s="3">
        <v>13</v>
      </c>
      <c r="B342" s="3">
        <v>2</v>
      </c>
      <c r="C342" s="3">
        <v>4</v>
      </c>
      <c r="D342" s="3" t="s">
        <v>673</v>
      </c>
      <c r="E342" s="3">
        <v>4</v>
      </c>
      <c r="F342" s="3">
        <v>3</v>
      </c>
      <c r="G342" s="3" t="s">
        <v>16</v>
      </c>
      <c r="H342" s="3">
        <v>2</v>
      </c>
      <c r="J342" s="3" t="s">
        <v>91</v>
      </c>
      <c r="K342" s="3">
        <v>0</v>
      </c>
      <c r="L342" s="3">
        <v>53</v>
      </c>
      <c r="M342" s="3">
        <v>4</v>
      </c>
      <c r="N342" s="3" t="s">
        <v>39</v>
      </c>
      <c r="O342" s="3">
        <v>5</v>
      </c>
      <c r="P342" s="3">
        <v>1</v>
      </c>
      <c r="Q342" s="10" t="s">
        <v>57</v>
      </c>
      <c r="R342" s="3">
        <v>1</v>
      </c>
      <c r="S342" s="3" t="b">
        <v>0</v>
      </c>
      <c r="T342" s="3">
        <f t="shared" si="15"/>
        <v>0</v>
      </c>
      <c r="U342" s="6">
        <f t="shared" si="16"/>
        <v>0</v>
      </c>
      <c r="V342" s="3">
        <f t="shared" si="17"/>
        <v>5</v>
      </c>
    </row>
    <row r="343" spans="1:22" ht="15" customHeight="1">
      <c r="A343" s="3">
        <v>14</v>
      </c>
      <c r="B343" s="3">
        <v>2</v>
      </c>
      <c r="C343" s="3">
        <v>4</v>
      </c>
      <c r="D343" s="3" t="s">
        <v>673</v>
      </c>
      <c r="E343" s="3">
        <v>4</v>
      </c>
      <c r="F343" s="3">
        <v>3</v>
      </c>
      <c r="G343" s="3" t="s">
        <v>16</v>
      </c>
      <c r="H343" s="3">
        <v>3</v>
      </c>
      <c r="J343" s="3" t="s">
        <v>40</v>
      </c>
      <c r="K343" s="3">
        <v>0</v>
      </c>
      <c r="L343" s="3">
        <v>54</v>
      </c>
      <c r="M343" s="3">
        <v>1</v>
      </c>
      <c r="N343" s="3" t="s">
        <v>801</v>
      </c>
      <c r="O343" s="3">
        <v>4</v>
      </c>
      <c r="P343" s="3">
        <v>0</v>
      </c>
      <c r="R343" s="3">
        <v>1</v>
      </c>
      <c r="S343" s="3" t="b">
        <v>0</v>
      </c>
      <c r="T343" s="3">
        <f t="shared" si="15"/>
        <v>0</v>
      </c>
      <c r="U343" s="6">
        <f t="shared" si="16"/>
        <v>0</v>
      </c>
      <c r="V343" s="3">
        <f t="shared" si="17"/>
        <v>4</v>
      </c>
    </row>
    <row r="344" spans="1:22" ht="15" customHeight="1">
      <c r="A344" s="3">
        <v>14</v>
      </c>
      <c r="B344" s="3">
        <v>2</v>
      </c>
      <c r="C344" s="3">
        <v>4</v>
      </c>
      <c r="D344" s="3" t="s">
        <v>673</v>
      </c>
      <c r="E344" s="3">
        <v>4</v>
      </c>
      <c r="F344" s="3">
        <v>3</v>
      </c>
      <c r="G344" s="3" t="s">
        <v>16</v>
      </c>
      <c r="H344" s="3">
        <v>3</v>
      </c>
      <c r="J344" s="3" t="s">
        <v>40</v>
      </c>
      <c r="K344" s="3">
        <v>0</v>
      </c>
      <c r="L344" s="3">
        <v>55</v>
      </c>
      <c r="M344" s="3">
        <v>2</v>
      </c>
      <c r="N344" s="3" t="s">
        <v>802</v>
      </c>
      <c r="O344" s="3">
        <v>0</v>
      </c>
      <c r="P344" s="3">
        <v>1</v>
      </c>
      <c r="Q344" s="3" t="s">
        <v>41</v>
      </c>
      <c r="R344" s="3">
        <v>0</v>
      </c>
      <c r="S344" s="3" t="b">
        <v>0</v>
      </c>
      <c r="T344" s="3">
        <f t="shared" si="15"/>
        <v>0</v>
      </c>
      <c r="U344" s="6">
        <f t="shared" si="16"/>
        <v>0</v>
      </c>
      <c r="V344" s="3">
        <f t="shared" si="17"/>
        <v>0</v>
      </c>
    </row>
    <row r="345" spans="1:22" ht="15" customHeight="1">
      <c r="A345" s="3">
        <v>14</v>
      </c>
      <c r="B345" s="3">
        <v>2</v>
      </c>
      <c r="C345" s="3">
        <v>4</v>
      </c>
      <c r="D345" s="3" t="s">
        <v>673</v>
      </c>
      <c r="E345" s="3">
        <v>4</v>
      </c>
      <c r="F345" s="3">
        <v>3</v>
      </c>
      <c r="G345" s="3" t="s">
        <v>16</v>
      </c>
      <c r="H345" s="3">
        <v>3</v>
      </c>
      <c r="J345" s="3" t="s">
        <v>40</v>
      </c>
      <c r="K345" s="3">
        <v>0</v>
      </c>
      <c r="L345" s="3">
        <v>56</v>
      </c>
      <c r="M345" s="3">
        <v>3</v>
      </c>
      <c r="N345" s="3" t="s">
        <v>42</v>
      </c>
      <c r="O345" s="3">
        <v>0</v>
      </c>
      <c r="P345" s="3">
        <v>1</v>
      </c>
      <c r="Q345" s="3" t="s">
        <v>41</v>
      </c>
      <c r="R345" s="3">
        <v>0</v>
      </c>
      <c r="S345" s="3" t="b">
        <v>0</v>
      </c>
      <c r="T345" s="3">
        <f t="shared" si="15"/>
        <v>0</v>
      </c>
      <c r="U345" s="6">
        <f t="shared" si="16"/>
        <v>0</v>
      </c>
      <c r="V345" s="3">
        <f t="shared" si="17"/>
        <v>0</v>
      </c>
    </row>
    <row r="346" spans="1:22" ht="15" customHeight="1">
      <c r="A346" s="3">
        <v>15</v>
      </c>
      <c r="B346" s="3">
        <v>2</v>
      </c>
      <c r="C346" s="3">
        <v>4</v>
      </c>
      <c r="D346" s="3" t="s">
        <v>673</v>
      </c>
      <c r="E346" s="3">
        <v>4</v>
      </c>
      <c r="F346" s="3">
        <v>3</v>
      </c>
      <c r="G346" s="3" t="s">
        <v>16</v>
      </c>
      <c r="H346" s="3">
        <v>4</v>
      </c>
      <c r="J346" s="3" t="s">
        <v>372</v>
      </c>
      <c r="K346" s="3">
        <v>0</v>
      </c>
      <c r="L346" s="3">
        <v>57</v>
      </c>
      <c r="M346" s="3">
        <v>1</v>
      </c>
      <c r="N346" s="3" t="s">
        <v>801</v>
      </c>
      <c r="O346" s="3">
        <v>3</v>
      </c>
      <c r="P346" s="3">
        <v>0</v>
      </c>
      <c r="R346" s="3">
        <v>1</v>
      </c>
      <c r="S346" s="3" t="b">
        <v>0</v>
      </c>
      <c r="T346" s="3">
        <f t="shared" si="15"/>
        <v>0</v>
      </c>
      <c r="U346" s="6">
        <f t="shared" si="16"/>
        <v>0</v>
      </c>
      <c r="V346" s="3">
        <f t="shared" si="17"/>
        <v>3</v>
      </c>
    </row>
    <row r="347" spans="1:22" ht="15" customHeight="1">
      <c r="A347" s="3">
        <v>15</v>
      </c>
      <c r="B347" s="3">
        <v>2</v>
      </c>
      <c r="C347" s="3">
        <v>4</v>
      </c>
      <c r="D347" s="3" t="s">
        <v>673</v>
      </c>
      <c r="E347" s="3">
        <v>4</v>
      </c>
      <c r="F347" s="3">
        <v>3</v>
      </c>
      <c r="G347" s="3" t="s">
        <v>16</v>
      </c>
      <c r="H347" s="3">
        <v>4</v>
      </c>
      <c r="J347" s="3" t="s">
        <v>372</v>
      </c>
      <c r="K347" s="3">
        <v>0</v>
      </c>
      <c r="L347" s="3">
        <v>58</v>
      </c>
      <c r="M347" s="3">
        <v>2</v>
      </c>
      <c r="N347" s="3" t="s">
        <v>802</v>
      </c>
      <c r="O347" s="3">
        <v>1</v>
      </c>
      <c r="P347" s="3">
        <v>0</v>
      </c>
      <c r="R347" s="3">
        <v>0</v>
      </c>
      <c r="S347" s="3" t="b">
        <v>0</v>
      </c>
      <c r="T347" s="3">
        <f t="shared" si="15"/>
        <v>0</v>
      </c>
      <c r="U347" s="6">
        <f t="shared" si="16"/>
        <v>0</v>
      </c>
      <c r="V347" s="3">
        <f t="shared" si="17"/>
        <v>0</v>
      </c>
    </row>
    <row r="348" spans="1:22" ht="15" customHeight="1">
      <c r="A348" s="3">
        <v>15</v>
      </c>
      <c r="B348" s="3">
        <v>2</v>
      </c>
      <c r="C348" s="3">
        <v>4</v>
      </c>
      <c r="D348" s="3" t="s">
        <v>673</v>
      </c>
      <c r="E348" s="3">
        <v>4</v>
      </c>
      <c r="F348" s="3">
        <v>3</v>
      </c>
      <c r="G348" s="3" t="s">
        <v>16</v>
      </c>
      <c r="H348" s="3">
        <v>4</v>
      </c>
      <c r="J348" s="3" t="s">
        <v>372</v>
      </c>
      <c r="K348" s="3">
        <v>0</v>
      </c>
      <c r="L348" s="3">
        <v>59</v>
      </c>
      <c r="M348" s="3">
        <v>3</v>
      </c>
      <c r="N348" s="3" t="s">
        <v>373</v>
      </c>
      <c r="O348" s="3">
        <v>2</v>
      </c>
      <c r="P348" s="3">
        <v>0</v>
      </c>
      <c r="R348" s="3">
        <v>0</v>
      </c>
      <c r="S348" s="3" t="b">
        <v>0</v>
      </c>
      <c r="T348" s="3">
        <f t="shared" si="15"/>
        <v>0</v>
      </c>
      <c r="U348" s="6">
        <f t="shared" si="16"/>
        <v>0</v>
      </c>
      <c r="V348" s="3">
        <f t="shared" si="17"/>
        <v>0</v>
      </c>
    </row>
    <row r="349" spans="1:22" ht="15" customHeight="1">
      <c r="A349" s="3">
        <v>41</v>
      </c>
      <c r="B349" s="3">
        <v>2</v>
      </c>
      <c r="C349" s="3">
        <v>4</v>
      </c>
      <c r="D349" s="3" t="s">
        <v>673</v>
      </c>
      <c r="E349" s="3">
        <v>4</v>
      </c>
      <c r="F349" s="3">
        <v>3</v>
      </c>
      <c r="G349" s="3" t="s">
        <v>16</v>
      </c>
      <c r="H349" s="3">
        <v>5</v>
      </c>
      <c r="J349" s="3" t="s">
        <v>680</v>
      </c>
      <c r="K349" s="3">
        <v>0</v>
      </c>
      <c r="L349" s="3">
        <v>153</v>
      </c>
      <c r="M349" s="3">
        <v>1</v>
      </c>
      <c r="N349" s="3" t="s">
        <v>681</v>
      </c>
      <c r="O349" s="3">
        <v>1</v>
      </c>
      <c r="P349" s="3">
        <v>0</v>
      </c>
      <c r="R349" s="3">
        <v>0</v>
      </c>
      <c r="S349" s="3" t="b">
        <v>0</v>
      </c>
      <c r="T349" s="3">
        <f t="shared" si="15"/>
        <v>0</v>
      </c>
      <c r="U349" s="6">
        <f t="shared" si="16"/>
        <v>0</v>
      </c>
      <c r="V349" s="3">
        <f t="shared" si="17"/>
        <v>0</v>
      </c>
    </row>
    <row r="350" spans="1:22" ht="15" customHeight="1">
      <c r="A350" s="3">
        <v>41</v>
      </c>
      <c r="B350" s="3">
        <v>2</v>
      </c>
      <c r="C350" s="3">
        <v>4</v>
      </c>
      <c r="D350" s="3" t="s">
        <v>673</v>
      </c>
      <c r="E350" s="3">
        <v>4</v>
      </c>
      <c r="F350" s="3">
        <v>3</v>
      </c>
      <c r="G350" s="3" t="s">
        <v>16</v>
      </c>
      <c r="H350" s="3">
        <v>5</v>
      </c>
      <c r="J350" s="3" t="s">
        <v>680</v>
      </c>
      <c r="K350" s="3">
        <v>0</v>
      </c>
      <c r="L350" s="3">
        <v>154</v>
      </c>
      <c r="M350" s="3">
        <v>2</v>
      </c>
      <c r="N350" s="3" t="s">
        <v>131</v>
      </c>
      <c r="O350" s="3">
        <v>2</v>
      </c>
      <c r="P350" s="3">
        <v>0</v>
      </c>
      <c r="R350" s="3">
        <v>0</v>
      </c>
      <c r="S350" s="3" t="b">
        <v>0</v>
      </c>
      <c r="T350" s="3">
        <f t="shared" si="15"/>
        <v>0</v>
      </c>
      <c r="U350" s="6">
        <f t="shared" si="16"/>
        <v>0</v>
      </c>
      <c r="V350" s="3">
        <f t="shared" si="17"/>
        <v>0</v>
      </c>
    </row>
    <row r="351" spans="1:22" ht="15" customHeight="1">
      <c r="A351" s="3">
        <v>41</v>
      </c>
      <c r="B351" s="3">
        <v>2</v>
      </c>
      <c r="C351" s="3">
        <v>4</v>
      </c>
      <c r="D351" s="3" t="s">
        <v>673</v>
      </c>
      <c r="E351" s="3">
        <v>4</v>
      </c>
      <c r="F351" s="3">
        <v>3</v>
      </c>
      <c r="G351" s="3" t="s">
        <v>16</v>
      </c>
      <c r="H351" s="3">
        <v>5</v>
      </c>
      <c r="J351" s="3" t="s">
        <v>680</v>
      </c>
      <c r="K351" s="3">
        <v>0</v>
      </c>
      <c r="L351" s="3">
        <v>155</v>
      </c>
      <c r="M351" s="3">
        <v>3</v>
      </c>
      <c r="N351" s="3" t="s">
        <v>130</v>
      </c>
      <c r="O351" s="3">
        <v>3</v>
      </c>
      <c r="P351" s="3">
        <v>0</v>
      </c>
      <c r="R351" s="3">
        <v>0</v>
      </c>
      <c r="S351" s="3" t="b">
        <v>0</v>
      </c>
      <c r="T351" s="3">
        <f t="shared" si="15"/>
        <v>0</v>
      </c>
      <c r="U351" s="6">
        <f t="shared" si="16"/>
        <v>0</v>
      </c>
      <c r="V351" s="3">
        <f t="shared" si="17"/>
        <v>0</v>
      </c>
    </row>
    <row r="352" spans="1:22" ht="15" customHeight="1">
      <c r="A352" s="3">
        <v>41</v>
      </c>
      <c r="B352" s="3">
        <v>2</v>
      </c>
      <c r="C352" s="3">
        <v>4</v>
      </c>
      <c r="D352" s="3" t="s">
        <v>673</v>
      </c>
      <c r="E352" s="3">
        <v>4</v>
      </c>
      <c r="F352" s="3">
        <v>3</v>
      </c>
      <c r="G352" s="3" t="s">
        <v>16</v>
      </c>
      <c r="H352" s="3">
        <v>5</v>
      </c>
      <c r="J352" s="3" t="s">
        <v>680</v>
      </c>
      <c r="K352" s="3">
        <v>0</v>
      </c>
      <c r="L352" s="3">
        <v>156</v>
      </c>
      <c r="M352" s="3">
        <v>4</v>
      </c>
      <c r="N352" s="3" t="s">
        <v>128</v>
      </c>
      <c r="O352" s="3">
        <v>4</v>
      </c>
      <c r="P352" s="3">
        <v>0</v>
      </c>
      <c r="R352" s="3">
        <v>1</v>
      </c>
      <c r="S352" s="3" t="b">
        <v>0</v>
      </c>
      <c r="T352" s="3">
        <f t="shared" si="15"/>
        <v>0</v>
      </c>
      <c r="U352" s="6">
        <f t="shared" si="16"/>
        <v>0</v>
      </c>
      <c r="V352" s="3">
        <f t="shared" si="17"/>
        <v>4</v>
      </c>
    </row>
    <row r="353" spans="1:22" ht="15" customHeight="1">
      <c r="A353" s="3">
        <v>44</v>
      </c>
      <c r="B353" s="3">
        <v>2</v>
      </c>
      <c r="C353" s="3">
        <v>4</v>
      </c>
      <c r="D353" s="3" t="s">
        <v>673</v>
      </c>
      <c r="E353" s="3">
        <v>5</v>
      </c>
      <c r="F353" s="3">
        <v>4</v>
      </c>
      <c r="G353" s="3" t="s">
        <v>682</v>
      </c>
      <c r="H353" s="3">
        <v>1</v>
      </c>
      <c r="J353" s="3" t="s">
        <v>683</v>
      </c>
      <c r="K353" s="3">
        <v>0</v>
      </c>
      <c r="L353" s="3">
        <v>160</v>
      </c>
      <c r="M353" s="3">
        <v>1</v>
      </c>
      <c r="N353" s="3" t="s">
        <v>801</v>
      </c>
      <c r="O353" s="3">
        <v>5</v>
      </c>
      <c r="P353" s="3">
        <v>0</v>
      </c>
      <c r="R353" s="3">
        <v>1</v>
      </c>
      <c r="S353" s="3" t="b">
        <v>0</v>
      </c>
      <c r="T353" s="3">
        <f t="shared" si="15"/>
        <v>0</v>
      </c>
      <c r="U353" s="6">
        <f t="shared" si="16"/>
        <v>0</v>
      </c>
      <c r="V353" s="3">
        <f t="shared" si="17"/>
        <v>5</v>
      </c>
    </row>
    <row r="354" spans="1:22" ht="15" customHeight="1">
      <c r="A354" s="3">
        <v>44</v>
      </c>
      <c r="B354" s="3">
        <v>2</v>
      </c>
      <c r="C354" s="3">
        <v>4</v>
      </c>
      <c r="D354" s="3" t="s">
        <v>673</v>
      </c>
      <c r="E354" s="3">
        <v>5</v>
      </c>
      <c r="F354" s="3">
        <v>4</v>
      </c>
      <c r="G354" s="3" t="s">
        <v>682</v>
      </c>
      <c r="H354" s="3">
        <v>1</v>
      </c>
      <c r="J354" s="3" t="s">
        <v>683</v>
      </c>
      <c r="K354" s="3">
        <v>0</v>
      </c>
      <c r="L354" s="3">
        <v>161</v>
      </c>
      <c r="M354" s="3">
        <v>2</v>
      </c>
      <c r="N354" s="3" t="s">
        <v>684</v>
      </c>
      <c r="O354" s="3">
        <v>2</v>
      </c>
      <c r="P354" s="3">
        <v>1</v>
      </c>
      <c r="Q354" s="3" t="s">
        <v>58</v>
      </c>
      <c r="R354" s="3">
        <v>0</v>
      </c>
      <c r="S354" s="3" t="b">
        <v>0</v>
      </c>
      <c r="T354" s="3">
        <f t="shared" si="15"/>
        <v>0</v>
      </c>
      <c r="U354" s="6">
        <f t="shared" si="16"/>
        <v>0</v>
      </c>
      <c r="V354" s="3">
        <f t="shared" si="17"/>
        <v>0</v>
      </c>
    </row>
    <row r="355" spans="1:22" ht="15" customHeight="1">
      <c r="A355" s="3">
        <v>44</v>
      </c>
      <c r="B355" s="3">
        <v>2</v>
      </c>
      <c r="C355" s="3">
        <v>4</v>
      </c>
      <c r="D355" s="3" t="s">
        <v>673</v>
      </c>
      <c r="E355" s="3">
        <v>5</v>
      </c>
      <c r="F355" s="3">
        <v>4</v>
      </c>
      <c r="G355" s="3" t="s">
        <v>682</v>
      </c>
      <c r="H355" s="3">
        <v>1</v>
      </c>
      <c r="J355" s="3" t="s">
        <v>683</v>
      </c>
      <c r="K355" s="3">
        <v>0</v>
      </c>
      <c r="L355" s="3">
        <v>162</v>
      </c>
      <c r="M355" s="3">
        <v>3</v>
      </c>
      <c r="N355" s="3" t="s">
        <v>802</v>
      </c>
      <c r="O355" s="3">
        <v>0</v>
      </c>
      <c r="P355" s="3">
        <v>1</v>
      </c>
      <c r="Q355" s="3" t="s">
        <v>59</v>
      </c>
      <c r="R355" s="3">
        <v>0</v>
      </c>
      <c r="S355" s="3" t="b">
        <v>0</v>
      </c>
      <c r="T355" s="3">
        <f t="shared" si="15"/>
        <v>0</v>
      </c>
      <c r="U355" s="6">
        <f t="shared" si="16"/>
        <v>0</v>
      </c>
      <c r="V355" s="3">
        <f t="shared" si="17"/>
        <v>0</v>
      </c>
    </row>
    <row r="356" spans="1:22" ht="15" customHeight="1">
      <c r="A356" s="3">
        <v>45</v>
      </c>
      <c r="B356" s="3">
        <v>2</v>
      </c>
      <c r="C356" s="3">
        <v>4</v>
      </c>
      <c r="D356" s="3" t="s">
        <v>673</v>
      </c>
      <c r="E356" s="3">
        <v>5</v>
      </c>
      <c r="F356" s="3">
        <v>4</v>
      </c>
      <c r="G356" s="3" t="s">
        <v>682</v>
      </c>
      <c r="H356" s="3">
        <v>2</v>
      </c>
      <c r="J356" s="3" t="s">
        <v>685</v>
      </c>
      <c r="K356" s="3">
        <v>0</v>
      </c>
      <c r="L356" s="3">
        <v>163</v>
      </c>
      <c r="M356" s="3">
        <v>1</v>
      </c>
      <c r="N356" s="3" t="s">
        <v>801</v>
      </c>
      <c r="O356" s="3">
        <v>4</v>
      </c>
      <c r="P356" s="3">
        <v>0</v>
      </c>
      <c r="R356" s="3">
        <v>1</v>
      </c>
      <c r="S356" s="3" t="b">
        <v>0</v>
      </c>
      <c r="T356" s="3">
        <f t="shared" si="15"/>
        <v>0</v>
      </c>
      <c r="U356" s="6">
        <f t="shared" si="16"/>
        <v>0</v>
      </c>
      <c r="V356" s="3">
        <f t="shared" si="17"/>
        <v>4</v>
      </c>
    </row>
    <row r="357" spans="1:22" ht="15" customHeight="1">
      <c r="A357" s="3">
        <v>45</v>
      </c>
      <c r="B357" s="3">
        <v>2</v>
      </c>
      <c r="C357" s="3">
        <v>4</v>
      </c>
      <c r="D357" s="3" t="s">
        <v>673</v>
      </c>
      <c r="E357" s="3">
        <v>5</v>
      </c>
      <c r="F357" s="3">
        <v>4</v>
      </c>
      <c r="G357" s="3" t="s">
        <v>682</v>
      </c>
      <c r="H357" s="3">
        <v>2</v>
      </c>
      <c r="J357" s="3" t="s">
        <v>685</v>
      </c>
      <c r="K357" s="3">
        <v>0</v>
      </c>
      <c r="L357" s="3">
        <v>164</v>
      </c>
      <c r="M357" s="3">
        <v>2</v>
      </c>
      <c r="N357" s="3" t="s">
        <v>686</v>
      </c>
      <c r="O357" s="3">
        <v>4</v>
      </c>
      <c r="P357" s="3">
        <v>0</v>
      </c>
      <c r="R357" s="3">
        <v>0</v>
      </c>
      <c r="S357" s="3" t="b">
        <v>0</v>
      </c>
      <c r="T357" s="3">
        <f t="shared" si="15"/>
        <v>0</v>
      </c>
      <c r="U357" s="6">
        <f t="shared" si="16"/>
        <v>0</v>
      </c>
      <c r="V357" s="3">
        <f t="shared" si="17"/>
        <v>0</v>
      </c>
    </row>
    <row r="358" spans="1:22" ht="15" customHeight="1">
      <c r="A358" s="3">
        <v>45</v>
      </c>
      <c r="B358" s="3">
        <v>2</v>
      </c>
      <c r="C358" s="3">
        <v>4</v>
      </c>
      <c r="D358" s="3" t="s">
        <v>673</v>
      </c>
      <c r="E358" s="3">
        <v>5</v>
      </c>
      <c r="F358" s="3">
        <v>4</v>
      </c>
      <c r="G358" s="3" t="s">
        <v>682</v>
      </c>
      <c r="H358" s="3">
        <v>2</v>
      </c>
      <c r="J358" s="3" t="s">
        <v>685</v>
      </c>
      <c r="K358" s="3">
        <v>0</v>
      </c>
      <c r="L358" s="3">
        <v>165</v>
      </c>
      <c r="M358" s="3">
        <v>3</v>
      </c>
      <c r="N358" s="3" t="s">
        <v>687</v>
      </c>
      <c r="O358" s="3">
        <v>2</v>
      </c>
      <c r="P358" s="3">
        <v>0</v>
      </c>
      <c r="Q358" s="10"/>
      <c r="R358" s="3">
        <v>0</v>
      </c>
      <c r="S358" s="3" t="b">
        <v>0</v>
      </c>
      <c r="T358" s="3">
        <f t="shared" si="15"/>
        <v>0</v>
      </c>
      <c r="U358" s="6">
        <f t="shared" si="16"/>
        <v>0</v>
      </c>
      <c r="V358" s="3">
        <f t="shared" si="17"/>
        <v>0</v>
      </c>
    </row>
    <row r="359" spans="1:22" ht="15" customHeight="1">
      <c r="A359" s="3">
        <v>45</v>
      </c>
      <c r="B359" s="3">
        <v>2</v>
      </c>
      <c r="C359" s="3">
        <v>4</v>
      </c>
      <c r="D359" s="3" t="s">
        <v>673</v>
      </c>
      <c r="E359" s="3">
        <v>5</v>
      </c>
      <c r="F359" s="3">
        <v>4</v>
      </c>
      <c r="G359" s="3" t="s">
        <v>682</v>
      </c>
      <c r="H359" s="3">
        <v>2</v>
      </c>
      <c r="J359" s="3" t="s">
        <v>685</v>
      </c>
      <c r="K359" s="3">
        <v>0</v>
      </c>
      <c r="L359" s="3">
        <v>166</v>
      </c>
      <c r="M359" s="3">
        <v>4</v>
      </c>
      <c r="N359" s="3" t="s">
        <v>42</v>
      </c>
      <c r="O359" s="3">
        <v>0</v>
      </c>
      <c r="P359" s="3">
        <v>0</v>
      </c>
      <c r="R359" s="3">
        <v>0</v>
      </c>
      <c r="S359" s="3" t="b">
        <v>0</v>
      </c>
      <c r="T359" s="3">
        <f t="shared" si="15"/>
        <v>0</v>
      </c>
      <c r="U359" s="6">
        <f t="shared" si="16"/>
        <v>0</v>
      </c>
      <c r="V359" s="3">
        <f t="shared" si="17"/>
        <v>0</v>
      </c>
    </row>
    <row r="360" spans="1:22" ht="15" customHeight="1">
      <c r="A360" s="3">
        <v>46</v>
      </c>
      <c r="B360" s="3">
        <v>2</v>
      </c>
      <c r="C360" s="3">
        <v>4</v>
      </c>
      <c r="D360" s="3" t="s">
        <v>673</v>
      </c>
      <c r="E360" s="3">
        <v>5</v>
      </c>
      <c r="F360" s="3">
        <v>4</v>
      </c>
      <c r="G360" s="3" t="s">
        <v>682</v>
      </c>
      <c r="H360" s="3">
        <v>3</v>
      </c>
      <c r="J360" s="3" t="s">
        <v>688</v>
      </c>
      <c r="K360" s="3">
        <v>0</v>
      </c>
      <c r="L360" s="3">
        <v>167</v>
      </c>
      <c r="M360" s="3">
        <v>1</v>
      </c>
      <c r="N360" s="3" t="s">
        <v>692</v>
      </c>
      <c r="O360" s="3">
        <v>4</v>
      </c>
      <c r="P360" s="3">
        <v>0</v>
      </c>
      <c r="R360" s="3">
        <v>1</v>
      </c>
      <c r="S360" s="3" t="b">
        <v>0</v>
      </c>
      <c r="T360" s="3">
        <f t="shared" si="15"/>
        <v>0</v>
      </c>
      <c r="U360" s="6">
        <f t="shared" si="16"/>
        <v>0</v>
      </c>
      <c r="V360" s="3">
        <f t="shared" si="17"/>
        <v>4</v>
      </c>
    </row>
    <row r="361" spans="1:22" ht="15" customHeight="1">
      <c r="A361" s="3">
        <v>46</v>
      </c>
      <c r="B361" s="3">
        <v>2</v>
      </c>
      <c r="C361" s="3">
        <v>4</v>
      </c>
      <c r="D361" s="3" t="s">
        <v>673</v>
      </c>
      <c r="E361" s="3">
        <v>5</v>
      </c>
      <c r="F361" s="3">
        <v>4</v>
      </c>
      <c r="G361" s="3" t="s">
        <v>682</v>
      </c>
      <c r="H361" s="3">
        <v>3</v>
      </c>
      <c r="J361" s="3" t="s">
        <v>688</v>
      </c>
      <c r="K361" s="3">
        <v>0</v>
      </c>
      <c r="L361" s="3">
        <v>168</v>
      </c>
      <c r="M361" s="3">
        <v>2</v>
      </c>
      <c r="N361" s="3" t="s">
        <v>690</v>
      </c>
      <c r="O361" s="3">
        <v>1</v>
      </c>
      <c r="P361" s="3">
        <v>1</v>
      </c>
      <c r="Q361" s="10" t="s">
        <v>60</v>
      </c>
      <c r="R361" s="3">
        <v>0</v>
      </c>
      <c r="S361" s="3" t="b">
        <v>0</v>
      </c>
      <c r="T361" s="3">
        <f t="shared" si="15"/>
        <v>0</v>
      </c>
      <c r="U361" s="6">
        <f t="shared" si="16"/>
        <v>0</v>
      </c>
      <c r="V361" s="3">
        <f t="shared" si="17"/>
        <v>0</v>
      </c>
    </row>
    <row r="362" spans="1:22" ht="15" customHeight="1">
      <c r="A362" s="3">
        <v>46</v>
      </c>
      <c r="B362" s="3">
        <v>2</v>
      </c>
      <c r="C362" s="3">
        <v>4</v>
      </c>
      <c r="D362" s="3" t="s">
        <v>673</v>
      </c>
      <c r="E362" s="3">
        <v>5</v>
      </c>
      <c r="F362" s="3">
        <v>4</v>
      </c>
      <c r="G362" s="3" t="s">
        <v>682</v>
      </c>
      <c r="H362" s="3">
        <v>3</v>
      </c>
      <c r="J362" s="3" t="s">
        <v>688</v>
      </c>
      <c r="K362" s="3">
        <v>0</v>
      </c>
      <c r="L362" s="3">
        <v>169</v>
      </c>
      <c r="M362" s="3">
        <v>3</v>
      </c>
      <c r="N362" s="3" t="s">
        <v>689</v>
      </c>
      <c r="O362" s="3">
        <v>1</v>
      </c>
      <c r="P362" s="3">
        <v>0</v>
      </c>
      <c r="R362" s="3">
        <v>0</v>
      </c>
      <c r="S362" s="3" t="b">
        <v>0</v>
      </c>
      <c r="T362" s="3">
        <f t="shared" si="15"/>
        <v>0</v>
      </c>
      <c r="U362" s="6">
        <f t="shared" si="16"/>
        <v>0</v>
      </c>
      <c r="V362" s="3">
        <f t="shared" si="17"/>
        <v>0</v>
      </c>
    </row>
    <row r="363" spans="1:22" ht="15" customHeight="1">
      <c r="A363" s="3">
        <v>46</v>
      </c>
      <c r="B363" s="3">
        <v>2</v>
      </c>
      <c r="C363" s="3">
        <v>4</v>
      </c>
      <c r="D363" s="3" t="s">
        <v>673</v>
      </c>
      <c r="E363" s="3">
        <v>5</v>
      </c>
      <c r="F363" s="3">
        <v>4</v>
      </c>
      <c r="G363" s="3" t="s">
        <v>682</v>
      </c>
      <c r="H363" s="3">
        <v>3</v>
      </c>
      <c r="J363" s="3" t="s">
        <v>688</v>
      </c>
      <c r="K363" s="3">
        <v>0</v>
      </c>
      <c r="L363" s="3">
        <v>170</v>
      </c>
      <c r="M363" s="3">
        <v>4</v>
      </c>
      <c r="N363" s="3" t="s">
        <v>691</v>
      </c>
      <c r="O363" s="3">
        <v>1</v>
      </c>
      <c r="P363" s="3">
        <v>0</v>
      </c>
      <c r="R363" s="3">
        <v>0</v>
      </c>
      <c r="S363" s="3" t="b">
        <v>0</v>
      </c>
      <c r="T363" s="3">
        <f t="shared" si="15"/>
        <v>0</v>
      </c>
      <c r="U363" s="6">
        <f t="shared" si="16"/>
        <v>0</v>
      </c>
      <c r="V363" s="3">
        <f t="shared" si="17"/>
        <v>0</v>
      </c>
    </row>
    <row r="364" spans="1:22" ht="15" customHeight="1">
      <c r="A364" s="3">
        <v>46</v>
      </c>
      <c r="B364" s="3">
        <v>2</v>
      </c>
      <c r="C364" s="3">
        <v>4</v>
      </c>
      <c r="D364" s="3" t="s">
        <v>673</v>
      </c>
      <c r="E364" s="3">
        <v>5</v>
      </c>
      <c r="F364" s="3">
        <v>4</v>
      </c>
      <c r="G364" s="3" t="s">
        <v>682</v>
      </c>
      <c r="H364" s="3">
        <v>3</v>
      </c>
      <c r="J364" s="3" t="s">
        <v>688</v>
      </c>
      <c r="K364" s="3">
        <v>0</v>
      </c>
      <c r="L364" s="3">
        <v>171</v>
      </c>
      <c r="M364" s="3">
        <v>5</v>
      </c>
      <c r="N364" s="3" t="s">
        <v>61</v>
      </c>
      <c r="O364" s="3">
        <v>3</v>
      </c>
      <c r="P364" s="3">
        <v>0</v>
      </c>
      <c r="R364" s="3">
        <v>0</v>
      </c>
      <c r="S364" s="3" t="b">
        <v>0</v>
      </c>
      <c r="T364" s="3">
        <f t="shared" si="15"/>
        <v>0</v>
      </c>
      <c r="U364" s="6">
        <f t="shared" si="16"/>
        <v>0</v>
      </c>
      <c r="V364" s="3">
        <f t="shared" si="17"/>
        <v>0</v>
      </c>
    </row>
    <row r="365" spans="1:22" ht="15" customHeight="1">
      <c r="A365" s="3">
        <v>47</v>
      </c>
      <c r="B365" s="3">
        <v>2</v>
      </c>
      <c r="C365" s="3">
        <v>4</v>
      </c>
      <c r="D365" s="3" t="s">
        <v>673</v>
      </c>
      <c r="E365" s="3">
        <v>5</v>
      </c>
      <c r="F365" s="3">
        <v>4</v>
      </c>
      <c r="G365" s="3" t="s">
        <v>682</v>
      </c>
      <c r="H365" s="3">
        <v>4</v>
      </c>
      <c r="J365" s="3" t="s">
        <v>693</v>
      </c>
      <c r="K365" s="3">
        <v>0</v>
      </c>
      <c r="L365" s="3">
        <v>172</v>
      </c>
      <c r="M365" s="3">
        <v>1</v>
      </c>
      <c r="N365" s="3" t="s">
        <v>801</v>
      </c>
      <c r="O365" s="3">
        <v>4</v>
      </c>
      <c r="P365" s="3">
        <v>0</v>
      </c>
      <c r="R365" s="3">
        <v>1</v>
      </c>
      <c r="S365" s="3" t="b">
        <v>0</v>
      </c>
      <c r="T365" s="3">
        <f t="shared" si="15"/>
        <v>0</v>
      </c>
      <c r="U365" s="6">
        <f t="shared" si="16"/>
        <v>0</v>
      </c>
      <c r="V365" s="3">
        <f t="shared" si="17"/>
        <v>4</v>
      </c>
    </row>
    <row r="366" spans="1:22" ht="15" customHeight="1">
      <c r="A366" s="3">
        <v>47</v>
      </c>
      <c r="B366" s="3">
        <v>2</v>
      </c>
      <c r="C366" s="3">
        <v>4</v>
      </c>
      <c r="D366" s="3" t="s">
        <v>673</v>
      </c>
      <c r="E366" s="3">
        <v>5</v>
      </c>
      <c r="F366" s="3">
        <v>4</v>
      </c>
      <c r="G366" s="3" t="s">
        <v>682</v>
      </c>
      <c r="H366" s="3">
        <v>4</v>
      </c>
      <c r="J366" s="3" t="s">
        <v>693</v>
      </c>
      <c r="K366" s="3">
        <v>0</v>
      </c>
      <c r="L366" s="3">
        <v>173</v>
      </c>
      <c r="M366" s="3">
        <v>2</v>
      </c>
      <c r="N366" s="3" t="s">
        <v>694</v>
      </c>
      <c r="O366" s="3">
        <v>3</v>
      </c>
      <c r="P366" s="3">
        <v>0</v>
      </c>
      <c r="R366" s="3">
        <v>0</v>
      </c>
      <c r="S366" s="3" t="b">
        <v>0</v>
      </c>
      <c r="T366" s="3">
        <f t="shared" si="15"/>
        <v>0</v>
      </c>
      <c r="U366" s="6">
        <f t="shared" si="16"/>
        <v>0</v>
      </c>
      <c r="V366" s="3">
        <f t="shared" si="17"/>
        <v>0</v>
      </c>
    </row>
    <row r="367" spans="1:22" ht="15" customHeight="1">
      <c r="A367" s="3">
        <v>47</v>
      </c>
      <c r="B367" s="3">
        <v>2</v>
      </c>
      <c r="C367" s="3">
        <v>4</v>
      </c>
      <c r="D367" s="3" t="s">
        <v>673</v>
      </c>
      <c r="E367" s="3">
        <v>5</v>
      </c>
      <c r="F367" s="3">
        <v>4</v>
      </c>
      <c r="G367" s="3" t="s">
        <v>682</v>
      </c>
      <c r="H367" s="3">
        <v>4</v>
      </c>
      <c r="J367" s="3" t="s">
        <v>693</v>
      </c>
      <c r="K367" s="3">
        <v>0</v>
      </c>
      <c r="L367" s="3">
        <v>174</v>
      </c>
      <c r="M367" s="3">
        <v>3</v>
      </c>
      <c r="N367" s="3" t="s">
        <v>802</v>
      </c>
      <c r="O367" s="3">
        <v>1</v>
      </c>
      <c r="P367" s="3">
        <v>1</v>
      </c>
      <c r="Q367" s="3" t="s">
        <v>62</v>
      </c>
      <c r="R367" s="3">
        <v>0</v>
      </c>
      <c r="S367" s="3" t="b">
        <v>0</v>
      </c>
      <c r="T367" s="3">
        <f t="shared" si="15"/>
        <v>0</v>
      </c>
      <c r="U367" s="6">
        <f t="shared" si="16"/>
        <v>0</v>
      </c>
      <c r="V367" s="3">
        <f t="shared" si="17"/>
        <v>0</v>
      </c>
    </row>
    <row r="368" spans="1:22" ht="15" customHeight="1">
      <c r="A368" s="3">
        <v>47</v>
      </c>
      <c r="B368" s="3">
        <v>2</v>
      </c>
      <c r="C368" s="3">
        <v>4</v>
      </c>
      <c r="D368" s="3" t="s">
        <v>673</v>
      </c>
      <c r="E368" s="3">
        <v>5</v>
      </c>
      <c r="F368" s="3">
        <v>4</v>
      </c>
      <c r="G368" s="3" t="s">
        <v>682</v>
      </c>
      <c r="H368" s="3">
        <v>4</v>
      </c>
      <c r="J368" s="3" t="s">
        <v>693</v>
      </c>
      <c r="K368" s="3">
        <v>0</v>
      </c>
      <c r="L368" s="3">
        <v>175</v>
      </c>
      <c r="M368" s="3">
        <v>4</v>
      </c>
      <c r="N368" s="3" t="s">
        <v>42</v>
      </c>
      <c r="O368" s="3">
        <v>0</v>
      </c>
      <c r="P368" s="3">
        <v>1</v>
      </c>
      <c r="Q368" s="3" t="s">
        <v>62</v>
      </c>
      <c r="R368" s="3">
        <v>0</v>
      </c>
      <c r="S368" s="3" t="b">
        <v>0</v>
      </c>
      <c r="T368" s="3">
        <f t="shared" si="15"/>
        <v>0</v>
      </c>
      <c r="U368" s="6">
        <f t="shared" si="16"/>
        <v>0</v>
      </c>
      <c r="V368" s="3">
        <f t="shared" si="17"/>
        <v>0</v>
      </c>
    </row>
    <row r="369" spans="1:22" ht="15" customHeight="1">
      <c r="A369" s="3">
        <v>48</v>
      </c>
      <c r="B369" s="3">
        <v>2</v>
      </c>
      <c r="C369" s="3">
        <v>4</v>
      </c>
      <c r="D369" s="3" t="s">
        <v>673</v>
      </c>
      <c r="E369" s="3">
        <v>5</v>
      </c>
      <c r="F369" s="3">
        <v>4</v>
      </c>
      <c r="G369" s="3" t="s">
        <v>682</v>
      </c>
      <c r="H369" s="3">
        <v>5</v>
      </c>
      <c r="J369" s="3" t="s">
        <v>695</v>
      </c>
      <c r="K369" s="3">
        <v>0</v>
      </c>
      <c r="L369" s="3">
        <v>176</v>
      </c>
      <c r="M369" s="3">
        <v>1</v>
      </c>
      <c r="N369" s="3" t="s">
        <v>801</v>
      </c>
      <c r="O369" s="3">
        <v>5</v>
      </c>
      <c r="P369" s="3">
        <v>0</v>
      </c>
      <c r="Q369" s="10"/>
      <c r="R369" s="3">
        <v>1</v>
      </c>
      <c r="S369" s="3" t="b">
        <v>0</v>
      </c>
      <c r="T369" s="3">
        <f t="shared" si="15"/>
        <v>0</v>
      </c>
      <c r="U369" s="6">
        <f t="shared" si="16"/>
        <v>0</v>
      </c>
      <c r="V369" s="3">
        <f t="shared" si="17"/>
        <v>5</v>
      </c>
    </row>
    <row r="370" spans="1:22" ht="15" customHeight="1">
      <c r="A370" s="3">
        <v>48</v>
      </c>
      <c r="B370" s="3">
        <v>2</v>
      </c>
      <c r="C370" s="3">
        <v>4</v>
      </c>
      <c r="D370" s="3" t="s">
        <v>673</v>
      </c>
      <c r="E370" s="3">
        <v>5</v>
      </c>
      <c r="F370" s="3">
        <v>4</v>
      </c>
      <c r="G370" s="3" t="s">
        <v>682</v>
      </c>
      <c r="H370" s="3">
        <v>5</v>
      </c>
      <c r="J370" s="3" t="s">
        <v>695</v>
      </c>
      <c r="K370" s="3">
        <v>0</v>
      </c>
      <c r="L370" s="3">
        <v>177</v>
      </c>
      <c r="M370" s="3">
        <v>2</v>
      </c>
      <c r="N370" s="3" t="s">
        <v>697</v>
      </c>
      <c r="O370" s="3">
        <v>2</v>
      </c>
      <c r="P370" s="3">
        <v>0</v>
      </c>
      <c r="Q370" s="10"/>
      <c r="R370" s="3">
        <v>0</v>
      </c>
      <c r="S370" s="3" t="b">
        <v>0</v>
      </c>
      <c r="T370" s="3">
        <f t="shared" si="15"/>
        <v>0</v>
      </c>
      <c r="U370" s="6">
        <f t="shared" si="16"/>
        <v>0</v>
      </c>
      <c r="V370" s="3">
        <f t="shared" si="17"/>
        <v>0</v>
      </c>
    </row>
    <row r="371" spans="1:22" ht="15" customHeight="1">
      <c r="A371" s="3">
        <v>48</v>
      </c>
      <c r="B371" s="3">
        <v>2</v>
      </c>
      <c r="C371" s="3">
        <v>4</v>
      </c>
      <c r="D371" s="3" t="s">
        <v>673</v>
      </c>
      <c r="E371" s="3">
        <v>5</v>
      </c>
      <c r="F371" s="3">
        <v>4</v>
      </c>
      <c r="G371" s="3" t="s">
        <v>682</v>
      </c>
      <c r="H371" s="3">
        <v>5</v>
      </c>
      <c r="J371" s="3" t="s">
        <v>695</v>
      </c>
      <c r="K371" s="3">
        <v>0</v>
      </c>
      <c r="L371" s="3">
        <v>178</v>
      </c>
      <c r="M371" s="3">
        <v>3</v>
      </c>
      <c r="N371" s="3" t="s">
        <v>696</v>
      </c>
      <c r="O371" s="3">
        <v>0</v>
      </c>
      <c r="P371" s="3">
        <v>0</v>
      </c>
      <c r="R371" s="3">
        <v>0</v>
      </c>
      <c r="S371" s="3" t="b">
        <v>0</v>
      </c>
      <c r="T371" s="3">
        <f t="shared" si="15"/>
        <v>0</v>
      </c>
      <c r="U371" s="6">
        <f t="shared" si="16"/>
        <v>0</v>
      </c>
      <c r="V371" s="3">
        <f t="shared" si="17"/>
        <v>0</v>
      </c>
    </row>
    <row r="372" spans="1:22" ht="15" customHeight="1">
      <c r="A372" s="3">
        <v>49</v>
      </c>
      <c r="B372" s="3">
        <v>2</v>
      </c>
      <c r="C372" s="3">
        <v>4</v>
      </c>
      <c r="D372" s="3" t="s">
        <v>673</v>
      </c>
      <c r="E372" s="3">
        <v>10</v>
      </c>
      <c r="F372" s="3">
        <v>5</v>
      </c>
      <c r="G372" s="3" t="s">
        <v>698</v>
      </c>
      <c r="H372" s="3">
        <v>1</v>
      </c>
      <c r="J372" s="3" t="s">
        <v>699</v>
      </c>
      <c r="K372" s="3">
        <v>0</v>
      </c>
      <c r="L372" s="3">
        <v>179</v>
      </c>
      <c r="M372" s="3">
        <v>1</v>
      </c>
      <c r="N372" s="3" t="s">
        <v>700</v>
      </c>
      <c r="O372" s="3">
        <v>1</v>
      </c>
      <c r="P372" s="3">
        <v>1</v>
      </c>
      <c r="Q372" s="10" t="s">
        <v>631</v>
      </c>
      <c r="R372" s="3">
        <v>0</v>
      </c>
      <c r="S372" s="3" t="b">
        <v>0</v>
      </c>
      <c r="T372" s="3">
        <f t="shared" si="15"/>
        <v>0</v>
      </c>
      <c r="U372" s="6">
        <f t="shared" si="16"/>
        <v>0</v>
      </c>
      <c r="V372" s="3">
        <f t="shared" si="17"/>
        <v>0</v>
      </c>
    </row>
    <row r="373" spans="1:22" ht="15" customHeight="1">
      <c r="A373" s="3">
        <v>49</v>
      </c>
      <c r="B373" s="3">
        <v>2</v>
      </c>
      <c r="C373" s="3">
        <v>4</v>
      </c>
      <c r="D373" s="3" t="s">
        <v>673</v>
      </c>
      <c r="E373" s="3">
        <v>10</v>
      </c>
      <c r="F373" s="3">
        <v>5</v>
      </c>
      <c r="G373" s="3" t="s">
        <v>698</v>
      </c>
      <c r="H373" s="3">
        <v>1</v>
      </c>
      <c r="J373" s="3" t="s">
        <v>699</v>
      </c>
      <c r="K373" s="3">
        <v>0</v>
      </c>
      <c r="L373" s="3">
        <v>180</v>
      </c>
      <c r="M373" s="3">
        <v>2</v>
      </c>
      <c r="N373" s="3" t="s">
        <v>701</v>
      </c>
      <c r="O373" s="3">
        <v>3</v>
      </c>
      <c r="P373" s="3">
        <v>1</v>
      </c>
      <c r="Q373" s="10" t="s">
        <v>632</v>
      </c>
      <c r="R373" s="3">
        <v>0</v>
      </c>
      <c r="S373" s="3" t="b">
        <v>0</v>
      </c>
      <c r="T373" s="3">
        <f t="shared" si="15"/>
        <v>0</v>
      </c>
      <c r="U373" s="6">
        <f t="shared" si="16"/>
        <v>0</v>
      </c>
      <c r="V373" s="3">
        <f t="shared" si="17"/>
        <v>0</v>
      </c>
    </row>
    <row r="374" spans="1:22" ht="15" customHeight="1">
      <c r="A374" s="3">
        <v>49</v>
      </c>
      <c r="B374" s="3">
        <v>2</v>
      </c>
      <c r="C374" s="3">
        <v>4</v>
      </c>
      <c r="D374" s="3" t="s">
        <v>673</v>
      </c>
      <c r="E374" s="3">
        <v>10</v>
      </c>
      <c r="F374" s="3">
        <v>5</v>
      </c>
      <c r="G374" s="3" t="s">
        <v>698</v>
      </c>
      <c r="H374" s="3">
        <v>1</v>
      </c>
      <c r="J374" s="3" t="s">
        <v>699</v>
      </c>
      <c r="K374" s="3">
        <v>0</v>
      </c>
      <c r="L374" s="3">
        <v>181</v>
      </c>
      <c r="M374" s="3">
        <v>3</v>
      </c>
      <c r="N374" s="3" t="s">
        <v>702</v>
      </c>
      <c r="O374" s="3">
        <v>5</v>
      </c>
      <c r="P374" s="3">
        <v>0</v>
      </c>
      <c r="R374" s="3">
        <v>1</v>
      </c>
      <c r="S374" s="3" t="b">
        <v>0</v>
      </c>
      <c r="T374" s="3">
        <f t="shared" si="15"/>
        <v>0</v>
      </c>
      <c r="U374" s="6">
        <f t="shared" si="16"/>
        <v>0</v>
      </c>
      <c r="V374" s="3">
        <f t="shared" si="17"/>
        <v>5</v>
      </c>
    </row>
    <row r="375" spans="1:22" ht="15" customHeight="1">
      <c r="A375" s="3">
        <v>50</v>
      </c>
      <c r="B375" s="3">
        <v>2</v>
      </c>
      <c r="C375" s="3">
        <v>4</v>
      </c>
      <c r="D375" s="3" t="s">
        <v>673</v>
      </c>
      <c r="E375" s="3">
        <v>10</v>
      </c>
      <c r="F375" s="3">
        <v>5</v>
      </c>
      <c r="G375" s="3" t="s">
        <v>698</v>
      </c>
      <c r="H375" s="3">
        <v>2</v>
      </c>
      <c r="J375" s="3" t="s">
        <v>703</v>
      </c>
      <c r="K375" s="3">
        <v>0</v>
      </c>
      <c r="L375" s="3">
        <v>182</v>
      </c>
      <c r="M375" s="3">
        <v>1</v>
      </c>
      <c r="N375" s="3" t="s">
        <v>704</v>
      </c>
      <c r="O375" s="3">
        <v>0</v>
      </c>
      <c r="P375" s="3">
        <v>1</v>
      </c>
      <c r="Q375" s="10" t="s">
        <v>661</v>
      </c>
      <c r="R375" s="3">
        <v>0</v>
      </c>
      <c r="S375" s="3" t="b">
        <v>0</v>
      </c>
      <c r="T375" s="3">
        <f t="shared" si="15"/>
        <v>0</v>
      </c>
      <c r="U375" s="6">
        <f t="shared" si="16"/>
        <v>0</v>
      </c>
      <c r="V375" s="3">
        <f t="shared" si="17"/>
        <v>0</v>
      </c>
    </row>
    <row r="376" spans="1:22" ht="15" customHeight="1">
      <c r="A376" s="3">
        <v>50</v>
      </c>
      <c r="B376" s="3">
        <v>2</v>
      </c>
      <c r="C376" s="3">
        <v>4</v>
      </c>
      <c r="D376" s="3" t="s">
        <v>673</v>
      </c>
      <c r="E376" s="3">
        <v>10</v>
      </c>
      <c r="F376" s="3">
        <v>5</v>
      </c>
      <c r="G376" s="3" t="s">
        <v>698</v>
      </c>
      <c r="H376" s="3">
        <v>2</v>
      </c>
      <c r="J376" s="3" t="s">
        <v>703</v>
      </c>
      <c r="K376" s="3">
        <v>0</v>
      </c>
      <c r="L376" s="3">
        <v>183</v>
      </c>
      <c r="M376" s="3">
        <v>2</v>
      </c>
      <c r="N376" s="3" t="s">
        <v>705</v>
      </c>
      <c r="O376" s="3">
        <v>3</v>
      </c>
      <c r="P376" s="3">
        <v>1</v>
      </c>
      <c r="Q376" s="3" t="s">
        <v>662</v>
      </c>
      <c r="R376" s="3">
        <v>0</v>
      </c>
      <c r="S376" s="3" t="b">
        <v>0</v>
      </c>
      <c r="T376" s="3">
        <f t="shared" si="15"/>
        <v>0</v>
      </c>
      <c r="U376" s="6">
        <f t="shared" si="16"/>
        <v>0</v>
      </c>
      <c r="V376" s="3">
        <f t="shared" si="17"/>
        <v>0</v>
      </c>
    </row>
    <row r="377" spans="1:22" ht="15" customHeight="1">
      <c r="A377" s="3">
        <v>50</v>
      </c>
      <c r="B377" s="3">
        <v>2</v>
      </c>
      <c r="C377" s="3">
        <v>4</v>
      </c>
      <c r="D377" s="3" t="s">
        <v>673</v>
      </c>
      <c r="E377" s="3">
        <v>10</v>
      </c>
      <c r="F377" s="3">
        <v>5</v>
      </c>
      <c r="G377" s="3" t="s">
        <v>698</v>
      </c>
      <c r="H377" s="3">
        <v>2</v>
      </c>
      <c r="J377" s="3" t="s">
        <v>703</v>
      </c>
      <c r="K377" s="3">
        <v>0</v>
      </c>
      <c r="L377" s="3">
        <v>184</v>
      </c>
      <c r="M377" s="3">
        <v>3</v>
      </c>
      <c r="N377" s="3" t="s">
        <v>706</v>
      </c>
      <c r="O377" s="3">
        <v>1</v>
      </c>
      <c r="P377" s="3">
        <v>1</v>
      </c>
      <c r="Q377" s="10" t="s">
        <v>663</v>
      </c>
      <c r="R377" s="3">
        <v>0</v>
      </c>
      <c r="S377" s="3" t="b">
        <v>0</v>
      </c>
      <c r="T377" s="3">
        <f t="shared" si="15"/>
        <v>0</v>
      </c>
      <c r="U377" s="6">
        <f t="shared" si="16"/>
        <v>0</v>
      </c>
      <c r="V377" s="3">
        <f t="shared" si="17"/>
        <v>0</v>
      </c>
    </row>
    <row r="378" spans="1:22" ht="15" customHeight="1">
      <c r="A378" s="3">
        <v>50</v>
      </c>
      <c r="B378" s="3">
        <v>2</v>
      </c>
      <c r="C378" s="3">
        <v>4</v>
      </c>
      <c r="D378" s="3" t="s">
        <v>673</v>
      </c>
      <c r="E378" s="3">
        <v>10</v>
      </c>
      <c r="F378" s="3">
        <v>5</v>
      </c>
      <c r="G378" s="3" t="s">
        <v>698</v>
      </c>
      <c r="H378" s="3">
        <v>2</v>
      </c>
      <c r="J378" s="3" t="s">
        <v>703</v>
      </c>
      <c r="K378" s="3">
        <v>0</v>
      </c>
      <c r="L378" s="3">
        <v>185</v>
      </c>
      <c r="M378" s="3">
        <v>4</v>
      </c>
      <c r="N378" s="3" t="s">
        <v>707</v>
      </c>
      <c r="O378" s="3">
        <v>5</v>
      </c>
      <c r="P378" s="3">
        <v>0</v>
      </c>
      <c r="Q378" s="10"/>
      <c r="R378" s="3">
        <v>1</v>
      </c>
      <c r="S378" s="3" t="b">
        <v>0</v>
      </c>
      <c r="T378" s="3">
        <f t="shared" si="15"/>
        <v>0</v>
      </c>
      <c r="U378" s="6">
        <f t="shared" si="16"/>
        <v>0</v>
      </c>
      <c r="V378" s="3">
        <f t="shared" si="17"/>
        <v>5</v>
      </c>
    </row>
    <row r="379" spans="1:22" ht="15" customHeight="1">
      <c r="A379" s="3">
        <v>51</v>
      </c>
      <c r="B379" s="3">
        <v>2</v>
      </c>
      <c r="C379" s="3">
        <v>4</v>
      </c>
      <c r="D379" s="3" t="s">
        <v>673</v>
      </c>
      <c r="E379" s="3">
        <v>10</v>
      </c>
      <c r="F379" s="3">
        <v>5</v>
      </c>
      <c r="G379" s="3" t="s">
        <v>698</v>
      </c>
      <c r="H379" s="3">
        <v>3</v>
      </c>
      <c r="J379" s="3" t="s">
        <v>708</v>
      </c>
      <c r="K379" s="3">
        <v>0</v>
      </c>
      <c r="L379" s="3">
        <v>186</v>
      </c>
      <c r="M379" s="3">
        <v>1</v>
      </c>
      <c r="N379" s="3" t="s">
        <v>801</v>
      </c>
      <c r="O379" s="3">
        <v>5</v>
      </c>
      <c r="P379" s="3">
        <v>0</v>
      </c>
      <c r="Q379" s="10"/>
      <c r="R379" s="3">
        <v>1</v>
      </c>
      <c r="S379" s="3" t="b">
        <v>0</v>
      </c>
      <c r="T379" s="3">
        <f t="shared" si="15"/>
        <v>0</v>
      </c>
      <c r="U379" s="6">
        <f t="shared" si="16"/>
        <v>0</v>
      </c>
      <c r="V379" s="3">
        <f t="shared" si="17"/>
        <v>5</v>
      </c>
    </row>
    <row r="380" spans="1:22" ht="15" customHeight="1">
      <c r="A380" s="3">
        <v>51</v>
      </c>
      <c r="B380" s="3">
        <v>2</v>
      </c>
      <c r="C380" s="3">
        <v>4</v>
      </c>
      <c r="D380" s="3" t="s">
        <v>673</v>
      </c>
      <c r="E380" s="3">
        <v>10</v>
      </c>
      <c r="F380" s="3">
        <v>5</v>
      </c>
      <c r="G380" s="3" t="s">
        <v>698</v>
      </c>
      <c r="H380" s="3">
        <v>3</v>
      </c>
      <c r="J380" s="3" t="s">
        <v>708</v>
      </c>
      <c r="K380" s="3">
        <v>0</v>
      </c>
      <c r="L380" s="3">
        <v>187</v>
      </c>
      <c r="M380" s="3">
        <v>2</v>
      </c>
      <c r="N380" s="3" t="s">
        <v>709</v>
      </c>
      <c r="O380" s="3">
        <v>2</v>
      </c>
      <c r="P380" s="3">
        <v>1</v>
      </c>
      <c r="Q380" s="10" t="s">
        <v>664</v>
      </c>
      <c r="R380" s="3">
        <v>0</v>
      </c>
      <c r="S380" s="3" t="b">
        <v>0</v>
      </c>
      <c r="T380" s="3">
        <f t="shared" si="15"/>
        <v>0</v>
      </c>
      <c r="U380" s="6">
        <f t="shared" si="16"/>
        <v>0</v>
      </c>
      <c r="V380" s="3">
        <f t="shared" si="17"/>
        <v>0</v>
      </c>
    </row>
    <row r="381" spans="1:22" ht="15" customHeight="1">
      <c r="A381" s="3">
        <v>51</v>
      </c>
      <c r="B381" s="3">
        <v>2</v>
      </c>
      <c r="C381" s="3">
        <v>4</v>
      </c>
      <c r="D381" s="3" t="s">
        <v>673</v>
      </c>
      <c r="E381" s="3">
        <v>10</v>
      </c>
      <c r="F381" s="3">
        <v>5</v>
      </c>
      <c r="G381" s="3" t="s">
        <v>698</v>
      </c>
      <c r="H381" s="3">
        <v>3</v>
      </c>
      <c r="J381" s="3" t="s">
        <v>708</v>
      </c>
      <c r="K381" s="3">
        <v>0</v>
      </c>
      <c r="L381" s="3">
        <v>188</v>
      </c>
      <c r="M381" s="3">
        <v>3</v>
      </c>
      <c r="N381" s="3" t="s">
        <v>710</v>
      </c>
      <c r="O381" s="3">
        <v>1</v>
      </c>
      <c r="P381" s="3">
        <v>1</v>
      </c>
      <c r="Q381" s="10" t="s">
        <v>665</v>
      </c>
      <c r="R381" s="3">
        <v>0</v>
      </c>
      <c r="S381" s="3" t="b">
        <v>0</v>
      </c>
      <c r="T381" s="3">
        <f t="shared" si="15"/>
        <v>0</v>
      </c>
      <c r="U381" s="6">
        <f t="shared" si="16"/>
        <v>0</v>
      </c>
      <c r="V381" s="3">
        <f t="shared" si="17"/>
        <v>0</v>
      </c>
    </row>
    <row r="382" spans="1:22" ht="15" customHeight="1">
      <c r="A382" s="3">
        <v>52</v>
      </c>
      <c r="B382" s="3">
        <v>2</v>
      </c>
      <c r="C382" s="3">
        <v>4</v>
      </c>
      <c r="D382" s="3" t="s">
        <v>673</v>
      </c>
      <c r="E382" s="3">
        <v>10</v>
      </c>
      <c r="F382" s="3">
        <v>5</v>
      </c>
      <c r="G382" s="3" t="s">
        <v>698</v>
      </c>
      <c r="H382" s="3">
        <v>4</v>
      </c>
      <c r="J382" s="3" t="s">
        <v>711</v>
      </c>
      <c r="K382" s="3">
        <v>0</v>
      </c>
      <c r="L382" s="3">
        <v>189</v>
      </c>
      <c r="M382" s="3">
        <v>1</v>
      </c>
      <c r="N382" s="3" t="s">
        <v>712</v>
      </c>
      <c r="O382" s="3">
        <v>1</v>
      </c>
      <c r="P382" s="3">
        <v>1</v>
      </c>
      <c r="Q382" s="10" t="s">
        <v>666</v>
      </c>
      <c r="R382" s="3">
        <v>0</v>
      </c>
      <c r="S382" s="3" t="b">
        <v>0</v>
      </c>
      <c r="T382" s="3">
        <f t="shared" si="15"/>
        <v>0</v>
      </c>
      <c r="U382" s="6">
        <f t="shared" si="16"/>
        <v>0</v>
      </c>
      <c r="V382" s="3">
        <f t="shared" si="17"/>
        <v>0</v>
      </c>
    </row>
    <row r="383" spans="1:22" ht="15" customHeight="1">
      <c r="A383" s="3">
        <v>52</v>
      </c>
      <c r="B383" s="3">
        <v>2</v>
      </c>
      <c r="C383" s="3">
        <v>4</v>
      </c>
      <c r="D383" s="3" t="s">
        <v>673</v>
      </c>
      <c r="E383" s="3">
        <v>10</v>
      </c>
      <c r="F383" s="3">
        <v>5</v>
      </c>
      <c r="G383" s="3" t="s">
        <v>698</v>
      </c>
      <c r="H383" s="3">
        <v>4</v>
      </c>
      <c r="J383" s="3" t="s">
        <v>711</v>
      </c>
      <c r="K383" s="3">
        <v>0</v>
      </c>
      <c r="L383" s="3">
        <v>190</v>
      </c>
      <c r="M383" s="3">
        <v>2</v>
      </c>
      <c r="N383" s="3" t="s">
        <v>713</v>
      </c>
      <c r="O383" s="3">
        <v>3</v>
      </c>
      <c r="P383" s="3">
        <v>1</v>
      </c>
      <c r="Q383" s="10" t="s">
        <v>666</v>
      </c>
      <c r="R383" s="3">
        <v>0</v>
      </c>
      <c r="S383" s="3" t="b">
        <v>0</v>
      </c>
      <c r="T383" s="3">
        <f t="shared" si="15"/>
        <v>0</v>
      </c>
      <c r="U383" s="6">
        <f t="shared" si="16"/>
        <v>0</v>
      </c>
      <c r="V383" s="3">
        <f t="shared" si="17"/>
        <v>0</v>
      </c>
    </row>
    <row r="384" spans="1:22" ht="15" customHeight="1">
      <c r="A384" s="3">
        <v>52</v>
      </c>
      <c r="B384" s="3">
        <v>2</v>
      </c>
      <c r="C384" s="3">
        <v>4</v>
      </c>
      <c r="D384" s="3" t="s">
        <v>673</v>
      </c>
      <c r="E384" s="3">
        <v>10</v>
      </c>
      <c r="F384" s="3">
        <v>5</v>
      </c>
      <c r="G384" s="3" t="s">
        <v>698</v>
      </c>
      <c r="H384" s="3">
        <v>4</v>
      </c>
      <c r="J384" s="3" t="s">
        <v>711</v>
      </c>
      <c r="K384" s="3">
        <v>0</v>
      </c>
      <c r="L384" s="3">
        <v>191</v>
      </c>
      <c r="M384" s="3">
        <v>3</v>
      </c>
      <c r="N384" s="3" t="s">
        <v>714</v>
      </c>
      <c r="O384" s="3">
        <v>5</v>
      </c>
      <c r="P384" s="3">
        <v>1</v>
      </c>
      <c r="Q384" s="10" t="s">
        <v>666</v>
      </c>
      <c r="R384" s="3">
        <v>1</v>
      </c>
      <c r="S384" s="3" t="b">
        <v>0</v>
      </c>
      <c r="T384" s="3">
        <f t="shared" si="15"/>
        <v>0</v>
      </c>
      <c r="U384" s="6">
        <f t="shared" si="16"/>
        <v>0</v>
      </c>
      <c r="V384" s="3">
        <f t="shared" si="17"/>
        <v>5</v>
      </c>
    </row>
    <row r="385" spans="1:22" ht="15" customHeight="1">
      <c r="A385" s="3">
        <v>52</v>
      </c>
      <c r="B385" s="3">
        <v>2</v>
      </c>
      <c r="C385" s="3">
        <v>4</v>
      </c>
      <c r="D385" s="3" t="s">
        <v>673</v>
      </c>
      <c r="E385" s="3">
        <v>10</v>
      </c>
      <c r="F385" s="3">
        <v>5</v>
      </c>
      <c r="G385" s="3" t="s">
        <v>698</v>
      </c>
      <c r="H385" s="3">
        <v>4</v>
      </c>
      <c r="J385" s="3" t="s">
        <v>711</v>
      </c>
      <c r="K385" s="3">
        <v>0</v>
      </c>
      <c r="L385" s="3">
        <v>192</v>
      </c>
      <c r="M385" s="3">
        <v>4</v>
      </c>
      <c r="N385" s="3" t="s">
        <v>715</v>
      </c>
      <c r="O385" s="3">
        <v>4</v>
      </c>
      <c r="P385" s="3">
        <v>0</v>
      </c>
      <c r="R385" s="3">
        <v>0</v>
      </c>
      <c r="S385" s="3" t="b">
        <v>0</v>
      </c>
      <c r="T385" s="3">
        <f t="shared" si="15"/>
        <v>0</v>
      </c>
      <c r="U385" s="6">
        <f t="shared" si="16"/>
        <v>0</v>
      </c>
      <c r="V385" s="3">
        <f t="shared" si="17"/>
        <v>0</v>
      </c>
    </row>
    <row r="386" spans="1:22" ht="15" customHeight="1">
      <c r="A386" s="3">
        <v>52</v>
      </c>
      <c r="B386" s="3">
        <v>2</v>
      </c>
      <c r="C386" s="3">
        <v>4</v>
      </c>
      <c r="D386" s="3" t="s">
        <v>673</v>
      </c>
      <c r="E386" s="3">
        <v>10</v>
      </c>
      <c r="F386" s="3">
        <v>5</v>
      </c>
      <c r="G386" s="3" t="s">
        <v>698</v>
      </c>
      <c r="H386" s="3">
        <v>4</v>
      </c>
      <c r="J386" s="3" t="s">
        <v>711</v>
      </c>
      <c r="K386" s="3">
        <v>0</v>
      </c>
      <c r="L386" s="3">
        <v>193</v>
      </c>
      <c r="M386" s="3">
        <v>5</v>
      </c>
      <c r="N386" s="3" t="s">
        <v>554</v>
      </c>
      <c r="O386" s="3">
        <v>3</v>
      </c>
      <c r="P386" s="3">
        <v>0</v>
      </c>
      <c r="R386" s="3">
        <v>0</v>
      </c>
      <c r="S386" s="3" t="b">
        <v>0</v>
      </c>
      <c r="T386" s="3">
        <f t="shared" si="15"/>
        <v>0</v>
      </c>
      <c r="U386" s="6">
        <f t="shared" si="16"/>
        <v>0</v>
      </c>
      <c r="V386" s="3">
        <f t="shared" si="17"/>
        <v>0</v>
      </c>
    </row>
    <row r="387" spans="1:22" ht="15" customHeight="1">
      <c r="A387" s="3">
        <v>53</v>
      </c>
      <c r="B387" s="3">
        <v>2</v>
      </c>
      <c r="C387" s="3">
        <v>4</v>
      </c>
      <c r="D387" s="3" t="s">
        <v>673</v>
      </c>
      <c r="E387" s="3">
        <v>10</v>
      </c>
      <c r="F387" s="3">
        <v>5</v>
      </c>
      <c r="G387" s="3" t="s">
        <v>698</v>
      </c>
      <c r="H387" s="3">
        <v>5</v>
      </c>
      <c r="J387" s="3" t="s">
        <v>716</v>
      </c>
      <c r="K387" s="3">
        <v>0</v>
      </c>
      <c r="L387" s="3">
        <v>194</v>
      </c>
      <c r="M387" s="3">
        <v>1</v>
      </c>
      <c r="N387" s="3" t="s">
        <v>717</v>
      </c>
      <c r="O387" s="3">
        <v>5</v>
      </c>
      <c r="P387" s="3">
        <v>0</v>
      </c>
      <c r="R387" s="3">
        <v>1</v>
      </c>
      <c r="S387" s="3" t="b">
        <v>0</v>
      </c>
      <c r="T387" s="3">
        <f aca="true" t="shared" si="18" ref="T387:T450">IF(S387=TRUE,1,0)</f>
        <v>0</v>
      </c>
      <c r="U387" s="6">
        <f aca="true" t="shared" si="19" ref="U387:U450">IF(S387=TRUE,O387,0)</f>
        <v>0</v>
      </c>
      <c r="V387" s="3">
        <f aca="true" t="shared" si="20" ref="V387:V450">R387*O387</f>
        <v>5</v>
      </c>
    </row>
    <row r="388" spans="1:22" ht="15" customHeight="1">
      <c r="A388" s="3">
        <v>53</v>
      </c>
      <c r="B388" s="3">
        <v>2</v>
      </c>
      <c r="C388" s="3">
        <v>4</v>
      </c>
      <c r="D388" s="3" t="s">
        <v>673</v>
      </c>
      <c r="E388" s="3">
        <v>10</v>
      </c>
      <c r="F388" s="3">
        <v>5</v>
      </c>
      <c r="G388" s="3" t="s">
        <v>698</v>
      </c>
      <c r="H388" s="3">
        <v>5</v>
      </c>
      <c r="J388" s="3" t="s">
        <v>716</v>
      </c>
      <c r="K388" s="3">
        <v>0</v>
      </c>
      <c r="L388" s="3">
        <v>195</v>
      </c>
      <c r="M388" s="3">
        <v>2</v>
      </c>
      <c r="N388" s="3" t="s">
        <v>718</v>
      </c>
      <c r="O388" s="3">
        <v>3</v>
      </c>
      <c r="P388" s="3">
        <v>0</v>
      </c>
      <c r="R388" s="3">
        <v>0</v>
      </c>
      <c r="S388" s="3" t="b">
        <v>0</v>
      </c>
      <c r="T388" s="3">
        <f t="shared" si="18"/>
        <v>0</v>
      </c>
      <c r="U388" s="6">
        <f t="shared" si="19"/>
        <v>0</v>
      </c>
      <c r="V388" s="3">
        <f t="shared" si="20"/>
        <v>0</v>
      </c>
    </row>
    <row r="389" spans="1:22" ht="15" customHeight="1">
      <c r="A389" s="3">
        <v>53</v>
      </c>
      <c r="B389" s="3">
        <v>2</v>
      </c>
      <c r="C389" s="3">
        <v>4</v>
      </c>
      <c r="D389" s="3" t="s">
        <v>673</v>
      </c>
      <c r="E389" s="3">
        <v>10</v>
      </c>
      <c r="F389" s="3">
        <v>5</v>
      </c>
      <c r="G389" s="3" t="s">
        <v>698</v>
      </c>
      <c r="H389" s="3">
        <v>5</v>
      </c>
      <c r="J389" s="3" t="s">
        <v>716</v>
      </c>
      <c r="K389" s="3">
        <v>0</v>
      </c>
      <c r="L389" s="3">
        <v>196</v>
      </c>
      <c r="M389" s="3">
        <v>3</v>
      </c>
      <c r="N389" s="3" t="s">
        <v>719</v>
      </c>
      <c r="O389" s="3">
        <v>2</v>
      </c>
      <c r="P389" s="3">
        <v>0</v>
      </c>
      <c r="R389" s="3">
        <v>0</v>
      </c>
      <c r="S389" s="3" t="b">
        <v>0</v>
      </c>
      <c r="T389" s="3">
        <f t="shared" si="18"/>
        <v>0</v>
      </c>
      <c r="U389" s="6">
        <f t="shared" si="19"/>
        <v>0</v>
      </c>
      <c r="V389" s="3">
        <f t="shared" si="20"/>
        <v>0</v>
      </c>
    </row>
    <row r="390" spans="1:22" ht="15" customHeight="1">
      <c r="A390" s="3">
        <v>53</v>
      </c>
      <c r="B390" s="3">
        <v>2</v>
      </c>
      <c r="C390" s="3">
        <v>4</v>
      </c>
      <c r="D390" s="3" t="s">
        <v>673</v>
      </c>
      <c r="E390" s="3">
        <v>10</v>
      </c>
      <c r="F390" s="3">
        <v>5</v>
      </c>
      <c r="G390" s="3" t="s">
        <v>698</v>
      </c>
      <c r="H390" s="3">
        <v>5</v>
      </c>
      <c r="J390" s="3" t="s">
        <v>716</v>
      </c>
      <c r="K390" s="3">
        <v>0</v>
      </c>
      <c r="L390" s="3">
        <v>197</v>
      </c>
      <c r="M390" s="3">
        <v>4</v>
      </c>
      <c r="N390" s="3" t="s">
        <v>42</v>
      </c>
      <c r="O390" s="3">
        <v>0</v>
      </c>
      <c r="P390" s="3">
        <v>0</v>
      </c>
      <c r="R390" s="3">
        <v>0</v>
      </c>
      <c r="S390" s="3" t="b">
        <v>0</v>
      </c>
      <c r="T390" s="3">
        <f t="shared" si="18"/>
        <v>0</v>
      </c>
      <c r="U390" s="6">
        <f t="shared" si="19"/>
        <v>0</v>
      </c>
      <c r="V390" s="3">
        <f t="shared" si="20"/>
        <v>0</v>
      </c>
    </row>
    <row r="391" spans="1:22" ht="15" customHeight="1">
      <c r="A391" s="3">
        <v>101</v>
      </c>
      <c r="B391" s="3">
        <v>5</v>
      </c>
      <c r="C391" s="3">
        <v>5</v>
      </c>
      <c r="D391" s="3" t="s">
        <v>720</v>
      </c>
      <c r="E391" s="3">
        <v>22</v>
      </c>
      <c r="F391" s="3">
        <v>1</v>
      </c>
      <c r="G391" s="3" t="s">
        <v>721</v>
      </c>
      <c r="H391" s="3">
        <v>1</v>
      </c>
      <c r="J391" s="3" t="s">
        <v>722</v>
      </c>
      <c r="K391" s="3">
        <v>0</v>
      </c>
      <c r="L391" s="3">
        <v>374</v>
      </c>
      <c r="M391" s="3">
        <v>1</v>
      </c>
      <c r="N391" s="3" t="s">
        <v>565</v>
      </c>
      <c r="O391" s="3">
        <v>0</v>
      </c>
      <c r="P391" s="3">
        <v>0</v>
      </c>
      <c r="R391" s="3">
        <v>0</v>
      </c>
      <c r="S391" s="3" t="b">
        <v>0</v>
      </c>
      <c r="T391" s="3">
        <f t="shared" si="18"/>
        <v>0</v>
      </c>
      <c r="U391" s="6">
        <f t="shared" si="19"/>
        <v>0</v>
      </c>
      <c r="V391" s="3">
        <f t="shared" si="20"/>
        <v>0</v>
      </c>
    </row>
    <row r="392" spans="1:22" ht="15" customHeight="1">
      <c r="A392" s="3">
        <v>101</v>
      </c>
      <c r="B392" s="3">
        <v>5</v>
      </c>
      <c r="C392" s="3">
        <v>5</v>
      </c>
      <c r="D392" s="3" t="s">
        <v>720</v>
      </c>
      <c r="E392" s="3">
        <v>22</v>
      </c>
      <c r="F392" s="3">
        <v>1</v>
      </c>
      <c r="G392" s="3" t="s">
        <v>721</v>
      </c>
      <c r="H392" s="3">
        <v>1</v>
      </c>
      <c r="J392" s="3" t="s">
        <v>722</v>
      </c>
      <c r="K392" s="3">
        <v>0</v>
      </c>
      <c r="L392" s="3">
        <v>375</v>
      </c>
      <c r="M392" s="3">
        <v>2</v>
      </c>
      <c r="N392" s="3" t="s">
        <v>564</v>
      </c>
      <c r="O392" s="3">
        <v>1</v>
      </c>
      <c r="P392" s="3">
        <v>0</v>
      </c>
      <c r="R392" s="3">
        <v>0</v>
      </c>
      <c r="S392" s="3" t="b">
        <v>0</v>
      </c>
      <c r="T392" s="3">
        <f t="shared" si="18"/>
        <v>0</v>
      </c>
      <c r="U392" s="6">
        <f t="shared" si="19"/>
        <v>0</v>
      </c>
      <c r="V392" s="3">
        <f t="shared" si="20"/>
        <v>0</v>
      </c>
    </row>
    <row r="393" spans="1:22" ht="15" customHeight="1">
      <c r="A393" s="3">
        <v>101</v>
      </c>
      <c r="B393" s="3">
        <v>5</v>
      </c>
      <c r="C393" s="3">
        <v>5</v>
      </c>
      <c r="D393" s="3" t="s">
        <v>720</v>
      </c>
      <c r="E393" s="3">
        <v>22</v>
      </c>
      <c r="F393" s="3">
        <v>1</v>
      </c>
      <c r="G393" s="3" t="s">
        <v>721</v>
      </c>
      <c r="H393" s="3">
        <v>1</v>
      </c>
      <c r="J393" s="3" t="s">
        <v>722</v>
      </c>
      <c r="K393" s="3">
        <v>0</v>
      </c>
      <c r="L393" s="3">
        <v>376</v>
      </c>
      <c r="M393" s="3">
        <v>3</v>
      </c>
      <c r="N393" s="3" t="s">
        <v>158</v>
      </c>
      <c r="O393" s="3">
        <v>3</v>
      </c>
      <c r="P393" s="3">
        <v>0</v>
      </c>
      <c r="Q393" s="10"/>
      <c r="R393" s="3">
        <v>0</v>
      </c>
      <c r="S393" s="3" t="b">
        <v>0</v>
      </c>
      <c r="T393" s="3">
        <f t="shared" si="18"/>
        <v>0</v>
      </c>
      <c r="U393" s="6">
        <f t="shared" si="19"/>
        <v>0</v>
      </c>
      <c r="V393" s="3">
        <f t="shared" si="20"/>
        <v>0</v>
      </c>
    </row>
    <row r="394" spans="1:22" ht="15" customHeight="1">
      <c r="A394" s="3">
        <v>101</v>
      </c>
      <c r="B394" s="3">
        <v>5</v>
      </c>
      <c r="C394" s="3">
        <v>5</v>
      </c>
      <c r="D394" s="3" t="s">
        <v>720</v>
      </c>
      <c r="E394" s="3">
        <v>22</v>
      </c>
      <c r="F394" s="3">
        <v>1</v>
      </c>
      <c r="G394" s="3" t="s">
        <v>721</v>
      </c>
      <c r="H394" s="3">
        <v>1</v>
      </c>
      <c r="J394" s="3" t="s">
        <v>722</v>
      </c>
      <c r="K394" s="3">
        <v>0</v>
      </c>
      <c r="L394" s="3">
        <v>377</v>
      </c>
      <c r="M394" s="3">
        <v>4</v>
      </c>
      <c r="N394" s="3" t="s">
        <v>723</v>
      </c>
      <c r="O394" s="3">
        <v>4</v>
      </c>
      <c r="P394" s="3">
        <v>0</v>
      </c>
      <c r="R394" s="3">
        <v>0</v>
      </c>
      <c r="S394" s="3" t="b">
        <v>0</v>
      </c>
      <c r="T394" s="3">
        <f t="shared" si="18"/>
        <v>0</v>
      </c>
      <c r="U394" s="6">
        <f t="shared" si="19"/>
        <v>0</v>
      </c>
      <c r="V394" s="3">
        <f t="shared" si="20"/>
        <v>0</v>
      </c>
    </row>
    <row r="395" spans="1:22" ht="15" customHeight="1">
      <c r="A395" s="3">
        <v>101</v>
      </c>
      <c r="B395" s="3">
        <v>5</v>
      </c>
      <c r="C395" s="3">
        <v>5</v>
      </c>
      <c r="D395" s="3" t="s">
        <v>720</v>
      </c>
      <c r="E395" s="3">
        <v>22</v>
      </c>
      <c r="F395" s="3">
        <v>1</v>
      </c>
      <c r="G395" s="3" t="s">
        <v>721</v>
      </c>
      <c r="H395" s="3">
        <v>1</v>
      </c>
      <c r="J395" s="3" t="s">
        <v>722</v>
      </c>
      <c r="K395" s="3">
        <v>0</v>
      </c>
      <c r="L395" s="3">
        <v>378</v>
      </c>
      <c r="M395" s="3">
        <v>5</v>
      </c>
      <c r="N395" s="3" t="s">
        <v>500</v>
      </c>
      <c r="O395" s="3">
        <v>5</v>
      </c>
      <c r="P395" s="3">
        <v>0</v>
      </c>
      <c r="R395" s="3">
        <v>1</v>
      </c>
      <c r="S395" s="3" t="b">
        <v>0</v>
      </c>
      <c r="T395" s="3">
        <f t="shared" si="18"/>
        <v>0</v>
      </c>
      <c r="U395" s="6">
        <f t="shared" si="19"/>
        <v>0</v>
      </c>
      <c r="V395" s="3">
        <f t="shared" si="20"/>
        <v>5</v>
      </c>
    </row>
    <row r="396" spans="1:22" ht="15" customHeight="1">
      <c r="A396" s="3">
        <v>102</v>
      </c>
      <c r="B396" s="3">
        <v>5</v>
      </c>
      <c r="C396" s="3">
        <v>5</v>
      </c>
      <c r="D396" s="3" t="s">
        <v>720</v>
      </c>
      <c r="E396" s="3">
        <v>22</v>
      </c>
      <c r="F396" s="3">
        <v>1</v>
      </c>
      <c r="G396" s="3" t="s">
        <v>721</v>
      </c>
      <c r="H396" s="3">
        <v>2</v>
      </c>
      <c r="J396" s="108" t="s">
        <v>239</v>
      </c>
      <c r="K396" s="3">
        <v>0</v>
      </c>
      <c r="L396" s="3">
        <v>379</v>
      </c>
      <c r="M396" s="3">
        <v>1</v>
      </c>
      <c r="N396" s="3" t="s">
        <v>724</v>
      </c>
      <c r="O396" s="3">
        <v>1</v>
      </c>
      <c r="P396" s="3">
        <v>1</v>
      </c>
      <c r="Q396" s="10" t="s">
        <v>137</v>
      </c>
      <c r="R396" s="3">
        <v>0</v>
      </c>
      <c r="S396" s="3" t="b">
        <v>0</v>
      </c>
      <c r="T396" s="3">
        <f t="shared" si="18"/>
        <v>0</v>
      </c>
      <c r="U396" s="6">
        <f t="shared" si="19"/>
        <v>0</v>
      </c>
      <c r="V396" s="3">
        <f t="shared" si="20"/>
        <v>0</v>
      </c>
    </row>
    <row r="397" spans="1:22" ht="15" customHeight="1">
      <c r="A397" s="3">
        <v>102</v>
      </c>
      <c r="B397" s="3">
        <v>5</v>
      </c>
      <c r="C397" s="3">
        <v>5</v>
      </c>
      <c r="D397" s="3" t="s">
        <v>720</v>
      </c>
      <c r="E397" s="3">
        <v>22</v>
      </c>
      <c r="F397" s="3">
        <v>1</v>
      </c>
      <c r="G397" s="3" t="s">
        <v>721</v>
      </c>
      <c r="H397" s="3">
        <v>2</v>
      </c>
      <c r="J397" s="108" t="s">
        <v>239</v>
      </c>
      <c r="K397" s="3">
        <v>0</v>
      </c>
      <c r="L397" s="3">
        <v>380</v>
      </c>
      <c r="M397" s="3">
        <v>2</v>
      </c>
      <c r="N397" s="3" t="s">
        <v>240</v>
      </c>
      <c r="O397" s="3">
        <v>5</v>
      </c>
      <c r="P397" s="3">
        <v>0</v>
      </c>
      <c r="R397" s="3">
        <v>1</v>
      </c>
      <c r="S397" s="3" t="b">
        <v>0</v>
      </c>
      <c r="T397" s="3">
        <f t="shared" si="18"/>
        <v>0</v>
      </c>
      <c r="U397" s="6">
        <f t="shared" si="19"/>
        <v>0</v>
      </c>
      <c r="V397" s="3">
        <f t="shared" si="20"/>
        <v>5</v>
      </c>
    </row>
    <row r="398" spans="1:22" ht="15" customHeight="1">
      <c r="A398" s="3">
        <v>102</v>
      </c>
      <c r="B398" s="3">
        <v>5</v>
      </c>
      <c r="C398" s="3">
        <v>5</v>
      </c>
      <c r="D398" s="3" t="s">
        <v>720</v>
      </c>
      <c r="E398" s="3">
        <v>22</v>
      </c>
      <c r="F398" s="3">
        <v>1</v>
      </c>
      <c r="G398" s="3" t="s">
        <v>721</v>
      </c>
      <c r="H398" s="3">
        <v>2</v>
      </c>
      <c r="J398" s="108" t="s">
        <v>239</v>
      </c>
      <c r="K398" s="3">
        <v>0</v>
      </c>
      <c r="L398" s="3">
        <v>381</v>
      </c>
      <c r="M398" s="3">
        <v>3</v>
      </c>
      <c r="N398" s="3" t="s">
        <v>725</v>
      </c>
      <c r="O398" s="3">
        <v>3</v>
      </c>
      <c r="P398" s="3">
        <v>0</v>
      </c>
      <c r="Q398" s="10"/>
      <c r="R398" s="3">
        <v>0</v>
      </c>
      <c r="S398" s="3" t="b">
        <v>0</v>
      </c>
      <c r="T398" s="3">
        <f t="shared" si="18"/>
        <v>0</v>
      </c>
      <c r="U398" s="6">
        <f t="shared" si="19"/>
        <v>0</v>
      </c>
      <c r="V398" s="3">
        <f t="shared" si="20"/>
        <v>0</v>
      </c>
    </row>
    <row r="399" spans="1:22" ht="15" customHeight="1">
      <c r="A399" s="3">
        <v>102</v>
      </c>
      <c r="B399" s="3">
        <v>5</v>
      </c>
      <c r="C399" s="3">
        <v>5</v>
      </c>
      <c r="D399" s="3" t="s">
        <v>720</v>
      </c>
      <c r="E399" s="3">
        <v>22</v>
      </c>
      <c r="F399" s="3">
        <v>1</v>
      </c>
      <c r="G399" s="3" t="s">
        <v>721</v>
      </c>
      <c r="H399" s="3">
        <v>2</v>
      </c>
      <c r="J399" s="108" t="s">
        <v>239</v>
      </c>
      <c r="K399" s="3">
        <v>0</v>
      </c>
      <c r="L399" s="3">
        <v>382</v>
      </c>
      <c r="M399" s="3">
        <v>4</v>
      </c>
      <c r="N399" s="3" t="s">
        <v>726</v>
      </c>
      <c r="O399" s="3">
        <v>0</v>
      </c>
      <c r="P399" s="3">
        <v>1</v>
      </c>
      <c r="Q399" s="10" t="s">
        <v>138</v>
      </c>
      <c r="R399" s="3">
        <v>0</v>
      </c>
      <c r="S399" s="3" t="b">
        <v>0</v>
      </c>
      <c r="T399" s="3">
        <f t="shared" si="18"/>
        <v>0</v>
      </c>
      <c r="U399" s="6">
        <f t="shared" si="19"/>
        <v>0</v>
      </c>
      <c r="V399" s="3">
        <f t="shared" si="20"/>
        <v>0</v>
      </c>
    </row>
    <row r="400" spans="1:22" ht="15" customHeight="1">
      <c r="A400" s="3">
        <v>103</v>
      </c>
      <c r="B400" s="3">
        <v>5</v>
      </c>
      <c r="C400" s="3">
        <v>5</v>
      </c>
      <c r="D400" s="3" t="s">
        <v>720</v>
      </c>
      <c r="E400" s="3">
        <v>22</v>
      </c>
      <c r="F400" s="3">
        <v>1</v>
      </c>
      <c r="G400" s="3" t="s">
        <v>721</v>
      </c>
      <c r="H400" s="3">
        <v>3</v>
      </c>
      <c r="J400" s="10" t="s">
        <v>241</v>
      </c>
      <c r="K400" s="3">
        <v>0</v>
      </c>
      <c r="L400" s="3">
        <v>383</v>
      </c>
      <c r="M400" s="3">
        <v>1</v>
      </c>
      <c r="N400" s="3" t="s">
        <v>242</v>
      </c>
      <c r="O400" s="3">
        <v>5</v>
      </c>
      <c r="P400" s="3">
        <v>0</v>
      </c>
      <c r="Q400" s="10"/>
      <c r="R400" s="3">
        <v>1</v>
      </c>
      <c r="S400" s="3" t="b">
        <v>0</v>
      </c>
      <c r="T400" s="3">
        <f t="shared" si="18"/>
        <v>0</v>
      </c>
      <c r="U400" s="6">
        <f t="shared" si="19"/>
        <v>0</v>
      </c>
      <c r="V400" s="3">
        <f t="shared" si="20"/>
        <v>5</v>
      </c>
    </row>
    <row r="401" spans="1:22" ht="15" customHeight="1">
      <c r="A401" s="3">
        <v>103</v>
      </c>
      <c r="B401" s="3">
        <v>5</v>
      </c>
      <c r="C401" s="3">
        <v>5</v>
      </c>
      <c r="D401" s="3" t="s">
        <v>720</v>
      </c>
      <c r="E401" s="3">
        <v>22</v>
      </c>
      <c r="F401" s="3">
        <v>1</v>
      </c>
      <c r="G401" s="3" t="s">
        <v>721</v>
      </c>
      <c r="H401" s="3">
        <v>3</v>
      </c>
      <c r="J401" s="10" t="s">
        <v>241</v>
      </c>
      <c r="K401" s="3">
        <v>0</v>
      </c>
      <c r="L401" s="3">
        <v>384</v>
      </c>
      <c r="M401" s="3">
        <v>2</v>
      </c>
      <c r="N401" s="3" t="s">
        <v>718</v>
      </c>
      <c r="O401" s="3">
        <v>3</v>
      </c>
      <c r="P401" s="3">
        <v>1</v>
      </c>
      <c r="Q401" s="10" t="s">
        <v>139</v>
      </c>
      <c r="R401" s="3">
        <v>0</v>
      </c>
      <c r="S401" s="3" t="b">
        <v>0</v>
      </c>
      <c r="T401" s="3">
        <f t="shared" si="18"/>
        <v>0</v>
      </c>
      <c r="U401" s="6">
        <f t="shared" si="19"/>
        <v>0</v>
      </c>
      <c r="V401" s="3">
        <f t="shared" si="20"/>
        <v>0</v>
      </c>
    </row>
    <row r="402" spans="1:22" ht="15" customHeight="1">
      <c r="A402" s="3">
        <v>103</v>
      </c>
      <c r="B402" s="3">
        <v>5</v>
      </c>
      <c r="C402" s="3">
        <v>5</v>
      </c>
      <c r="D402" s="3" t="s">
        <v>720</v>
      </c>
      <c r="E402" s="3">
        <v>22</v>
      </c>
      <c r="F402" s="3">
        <v>1</v>
      </c>
      <c r="G402" s="3" t="s">
        <v>721</v>
      </c>
      <c r="H402" s="3">
        <v>3</v>
      </c>
      <c r="J402" s="10" t="s">
        <v>241</v>
      </c>
      <c r="K402" s="3">
        <v>0</v>
      </c>
      <c r="L402" s="3">
        <v>385</v>
      </c>
      <c r="M402" s="3">
        <v>3</v>
      </c>
      <c r="N402" s="3" t="s">
        <v>719</v>
      </c>
      <c r="O402" s="3">
        <v>1</v>
      </c>
      <c r="P402" s="3">
        <v>1</v>
      </c>
      <c r="Q402" s="10" t="s">
        <v>139</v>
      </c>
      <c r="R402" s="3">
        <v>0</v>
      </c>
      <c r="S402" s="3" t="b">
        <v>0</v>
      </c>
      <c r="T402" s="3">
        <f t="shared" si="18"/>
        <v>0</v>
      </c>
      <c r="U402" s="6">
        <f t="shared" si="19"/>
        <v>0</v>
      </c>
      <c r="V402" s="3">
        <f t="shared" si="20"/>
        <v>0</v>
      </c>
    </row>
    <row r="403" spans="1:22" ht="15" customHeight="1">
      <c r="A403" s="3">
        <v>103</v>
      </c>
      <c r="B403" s="3">
        <v>5</v>
      </c>
      <c r="C403" s="3">
        <v>5</v>
      </c>
      <c r="D403" s="3" t="s">
        <v>720</v>
      </c>
      <c r="E403" s="3">
        <v>22</v>
      </c>
      <c r="F403" s="3">
        <v>1</v>
      </c>
      <c r="G403" s="3" t="s">
        <v>721</v>
      </c>
      <c r="H403" s="3">
        <v>3</v>
      </c>
      <c r="J403" s="10" t="s">
        <v>241</v>
      </c>
      <c r="K403" s="3">
        <v>0</v>
      </c>
      <c r="L403" s="3">
        <v>386</v>
      </c>
      <c r="M403" s="3">
        <v>4</v>
      </c>
      <c r="N403" s="3" t="s">
        <v>243</v>
      </c>
      <c r="O403" s="3">
        <v>0</v>
      </c>
      <c r="P403" s="3">
        <v>1</v>
      </c>
      <c r="Q403" s="10" t="s">
        <v>139</v>
      </c>
      <c r="R403" s="3">
        <v>0</v>
      </c>
      <c r="S403" s="3" t="b">
        <v>0</v>
      </c>
      <c r="T403" s="3">
        <f t="shared" si="18"/>
        <v>0</v>
      </c>
      <c r="U403" s="6">
        <f t="shared" si="19"/>
        <v>0</v>
      </c>
      <c r="V403" s="3">
        <f t="shared" si="20"/>
        <v>0</v>
      </c>
    </row>
    <row r="404" spans="1:22" ht="15" customHeight="1">
      <c r="A404" s="3">
        <v>104</v>
      </c>
      <c r="B404" s="3">
        <v>5</v>
      </c>
      <c r="C404" s="3">
        <v>5</v>
      </c>
      <c r="D404" s="3" t="s">
        <v>720</v>
      </c>
      <c r="E404" s="3">
        <v>22</v>
      </c>
      <c r="F404" s="3">
        <v>1</v>
      </c>
      <c r="G404" s="3" t="s">
        <v>721</v>
      </c>
      <c r="H404" s="3">
        <v>4</v>
      </c>
      <c r="J404" s="10" t="s">
        <v>244</v>
      </c>
      <c r="K404" s="3">
        <v>0</v>
      </c>
      <c r="L404" s="3">
        <v>387</v>
      </c>
      <c r="M404" s="3">
        <v>1</v>
      </c>
      <c r="N404" s="3" t="s">
        <v>247</v>
      </c>
      <c r="O404" s="3">
        <v>2</v>
      </c>
      <c r="P404" s="3">
        <v>0</v>
      </c>
      <c r="R404" s="3">
        <v>0</v>
      </c>
      <c r="S404" s="3" t="b">
        <v>0</v>
      </c>
      <c r="T404" s="3">
        <f t="shared" si="18"/>
        <v>0</v>
      </c>
      <c r="U404" s="6">
        <f t="shared" si="19"/>
        <v>0</v>
      </c>
      <c r="V404" s="3">
        <f t="shared" si="20"/>
        <v>0</v>
      </c>
    </row>
    <row r="405" spans="1:22" ht="15" customHeight="1">
      <c r="A405" s="3">
        <v>104</v>
      </c>
      <c r="B405" s="3">
        <v>5</v>
      </c>
      <c r="C405" s="3">
        <v>5</v>
      </c>
      <c r="D405" s="3" t="s">
        <v>720</v>
      </c>
      <c r="E405" s="3">
        <v>22</v>
      </c>
      <c r="F405" s="3">
        <v>1</v>
      </c>
      <c r="G405" s="3" t="s">
        <v>721</v>
      </c>
      <c r="H405" s="3">
        <v>4</v>
      </c>
      <c r="J405" s="10" t="s">
        <v>244</v>
      </c>
      <c r="K405" s="3">
        <v>0</v>
      </c>
      <c r="L405" s="3">
        <v>388</v>
      </c>
      <c r="M405" s="3">
        <v>2</v>
      </c>
      <c r="N405" s="3" t="s">
        <v>246</v>
      </c>
      <c r="O405" s="3">
        <v>2</v>
      </c>
      <c r="P405" s="3">
        <v>0</v>
      </c>
      <c r="Q405" s="10"/>
      <c r="R405" s="3">
        <v>0</v>
      </c>
      <c r="S405" s="3" t="b">
        <v>0</v>
      </c>
      <c r="T405" s="3">
        <f t="shared" si="18"/>
        <v>0</v>
      </c>
      <c r="U405" s="6">
        <f t="shared" si="19"/>
        <v>0</v>
      </c>
      <c r="V405" s="3">
        <f t="shared" si="20"/>
        <v>0</v>
      </c>
    </row>
    <row r="406" spans="1:22" ht="15" customHeight="1">
      <c r="A406" s="3">
        <v>104</v>
      </c>
      <c r="B406" s="3">
        <v>5</v>
      </c>
      <c r="C406" s="3">
        <v>5</v>
      </c>
      <c r="D406" s="3" t="s">
        <v>720</v>
      </c>
      <c r="E406" s="3">
        <v>22</v>
      </c>
      <c r="F406" s="3">
        <v>1</v>
      </c>
      <c r="G406" s="3" t="s">
        <v>721</v>
      </c>
      <c r="H406" s="3">
        <v>4</v>
      </c>
      <c r="J406" s="10" t="s">
        <v>244</v>
      </c>
      <c r="K406" s="3">
        <v>0</v>
      </c>
      <c r="L406" s="3">
        <v>389</v>
      </c>
      <c r="M406" s="3">
        <v>3</v>
      </c>
      <c r="N406" s="3" t="s">
        <v>245</v>
      </c>
      <c r="O406" s="3">
        <v>5</v>
      </c>
      <c r="P406" s="3">
        <v>0</v>
      </c>
      <c r="Q406" s="10"/>
      <c r="R406" s="3">
        <v>1</v>
      </c>
      <c r="S406" s="3" t="b">
        <v>0</v>
      </c>
      <c r="T406" s="3">
        <f t="shared" si="18"/>
        <v>0</v>
      </c>
      <c r="U406" s="6">
        <f t="shared" si="19"/>
        <v>0</v>
      </c>
      <c r="V406" s="3">
        <f t="shared" si="20"/>
        <v>5</v>
      </c>
    </row>
    <row r="407" spans="1:22" ht="15" customHeight="1">
      <c r="A407" s="3">
        <v>104</v>
      </c>
      <c r="B407" s="3">
        <v>5</v>
      </c>
      <c r="C407" s="3">
        <v>5</v>
      </c>
      <c r="D407" s="3" t="s">
        <v>720</v>
      </c>
      <c r="E407" s="3">
        <v>22</v>
      </c>
      <c r="F407" s="3">
        <v>1</v>
      </c>
      <c r="G407" s="3" t="s">
        <v>721</v>
      </c>
      <c r="H407" s="3">
        <v>4</v>
      </c>
      <c r="J407" s="10" t="s">
        <v>244</v>
      </c>
      <c r="K407" s="3">
        <v>0</v>
      </c>
      <c r="L407" s="3">
        <v>390</v>
      </c>
      <c r="M407" s="3">
        <v>4</v>
      </c>
      <c r="N407" s="3" t="s">
        <v>802</v>
      </c>
      <c r="O407" s="3">
        <v>0</v>
      </c>
      <c r="P407" s="3">
        <v>0</v>
      </c>
      <c r="Q407" s="10"/>
      <c r="R407" s="3">
        <v>0</v>
      </c>
      <c r="S407" s="3" t="b">
        <v>0</v>
      </c>
      <c r="T407" s="3">
        <f t="shared" si="18"/>
        <v>0</v>
      </c>
      <c r="U407" s="6">
        <f t="shared" si="19"/>
        <v>0</v>
      </c>
      <c r="V407" s="3">
        <f t="shared" si="20"/>
        <v>0</v>
      </c>
    </row>
    <row r="408" spans="1:22" ht="15" customHeight="1">
      <c r="A408" s="3">
        <v>105</v>
      </c>
      <c r="B408" s="3">
        <v>5</v>
      </c>
      <c r="C408" s="3">
        <v>5</v>
      </c>
      <c r="D408" s="3" t="s">
        <v>720</v>
      </c>
      <c r="E408" s="3">
        <v>22</v>
      </c>
      <c r="F408" s="3">
        <v>1</v>
      </c>
      <c r="G408" s="3" t="s">
        <v>721</v>
      </c>
      <c r="H408" s="3">
        <v>5</v>
      </c>
      <c r="J408" s="10" t="s">
        <v>248</v>
      </c>
      <c r="K408" s="3">
        <v>0</v>
      </c>
      <c r="L408" s="3">
        <v>391</v>
      </c>
      <c r="M408" s="3">
        <v>1</v>
      </c>
      <c r="N408" s="3" t="s">
        <v>249</v>
      </c>
      <c r="O408" s="3">
        <v>0</v>
      </c>
      <c r="P408" s="3">
        <v>1</v>
      </c>
      <c r="Q408" s="10" t="s">
        <v>140</v>
      </c>
      <c r="R408" s="3">
        <v>0</v>
      </c>
      <c r="S408" s="3" t="b">
        <v>0</v>
      </c>
      <c r="T408" s="3">
        <f t="shared" si="18"/>
        <v>0</v>
      </c>
      <c r="U408" s="6">
        <f t="shared" si="19"/>
        <v>0</v>
      </c>
      <c r="V408" s="3">
        <f t="shared" si="20"/>
        <v>0</v>
      </c>
    </row>
    <row r="409" spans="1:22" ht="15" customHeight="1">
      <c r="A409" s="3">
        <v>105</v>
      </c>
      <c r="B409" s="3">
        <v>5</v>
      </c>
      <c r="C409" s="3">
        <v>5</v>
      </c>
      <c r="D409" s="3" t="s">
        <v>720</v>
      </c>
      <c r="E409" s="3">
        <v>22</v>
      </c>
      <c r="F409" s="3">
        <v>1</v>
      </c>
      <c r="G409" s="3" t="s">
        <v>721</v>
      </c>
      <c r="H409" s="3">
        <v>5</v>
      </c>
      <c r="J409" s="10" t="s">
        <v>248</v>
      </c>
      <c r="K409" s="3">
        <v>0</v>
      </c>
      <c r="L409" s="3">
        <v>392</v>
      </c>
      <c r="M409" s="3">
        <v>2</v>
      </c>
      <c r="N409" s="3" t="s">
        <v>131</v>
      </c>
      <c r="O409" s="3">
        <v>1</v>
      </c>
      <c r="P409" s="3">
        <v>1</v>
      </c>
      <c r="Q409" s="10" t="s">
        <v>140</v>
      </c>
      <c r="R409" s="3">
        <v>0</v>
      </c>
      <c r="S409" s="3" t="b">
        <v>0</v>
      </c>
      <c r="T409" s="3">
        <f t="shared" si="18"/>
        <v>0</v>
      </c>
      <c r="U409" s="6">
        <f t="shared" si="19"/>
        <v>0</v>
      </c>
      <c r="V409" s="3">
        <f t="shared" si="20"/>
        <v>0</v>
      </c>
    </row>
    <row r="410" spans="1:22" ht="15" customHeight="1">
      <c r="A410" s="3">
        <v>105</v>
      </c>
      <c r="B410" s="3">
        <v>5</v>
      </c>
      <c r="C410" s="3">
        <v>5</v>
      </c>
      <c r="D410" s="3" t="s">
        <v>720</v>
      </c>
      <c r="E410" s="3">
        <v>22</v>
      </c>
      <c r="F410" s="3">
        <v>1</v>
      </c>
      <c r="G410" s="3" t="s">
        <v>721</v>
      </c>
      <c r="H410" s="3">
        <v>5</v>
      </c>
      <c r="J410" s="10" t="s">
        <v>248</v>
      </c>
      <c r="K410" s="3">
        <v>0</v>
      </c>
      <c r="L410" s="3">
        <v>393</v>
      </c>
      <c r="M410" s="3">
        <v>3</v>
      </c>
      <c r="N410" s="3" t="s">
        <v>373</v>
      </c>
      <c r="O410" s="3">
        <v>2</v>
      </c>
      <c r="P410" s="3">
        <v>1</v>
      </c>
      <c r="Q410" s="10" t="s">
        <v>141</v>
      </c>
      <c r="R410" s="3">
        <v>0</v>
      </c>
      <c r="S410" s="3" t="b">
        <v>0</v>
      </c>
      <c r="T410" s="3">
        <f t="shared" si="18"/>
        <v>0</v>
      </c>
      <c r="U410" s="6">
        <f t="shared" si="19"/>
        <v>0</v>
      </c>
      <c r="V410" s="3">
        <f t="shared" si="20"/>
        <v>0</v>
      </c>
    </row>
    <row r="411" spans="1:22" ht="15" customHeight="1">
      <c r="A411" s="3">
        <v>105</v>
      </c>
      <c r="B411" s="3">
        <v>5</v>
      </c>
      <c r="C411" s="3">
        <v>5</v>
      </c>
      <c r="D411" s="3" t="s">
        <v>720</v>
      </c>
      <c r="E411" s="3">
        <v>22</v>
      </c>
      <c r="F411" s="3">
        <v>1</v>
      </c>
      <c r="G411" s="3" t="s">
        <v>721</v>
      </c>
      <c r="H411" s="3">
        <v>5</v>
      </c>
      <c r="J411" s="10" t="s">
        <v>248</v>
      </c>
      <c r="K411" s="3">
        <v>0</v>
      </c>
      <c r="L411" s="3">
        <v>394</v>
      </c>
      <c r="M411" s="3">
        <v>4</v>
      </c>
      <c r="N411" s="3" t="s">
        <v>311</v>
      </c>
      <c r="O411" s="3">
        <v>3</v>
      </c>
      <c r="P411" s="3">
        <v>0</v>
      </c>
      <c r="Q411" s="10"/>
      <c r="R411" s="3">
        <v>0</v>
      </c>
      <c r="S411" s="3" t="b">
        <v>0</v>
      </c>
      <c r="T411" s="3">
        <f t="shared" si="18"/>
        <v>0</v>
      </c>
      <c r="U411" s="6">
        <f t="shared" si="19"/>
        <v>0</v>
      </c>
      <c r="V411" s="3">
        <f t="shared" si="20"/>
        <v>0</v>
      </c>
    </row>
    <row r="412" spans="1:22" ht="15" customHeight="1">
      <c r="A412" s="3">
        <v>105</v>
      </c>
      <c r="B412" s="3">
        <v>5</v>
      </c>
      <c r="C412" s="3">
        <v>5</v>
      </c>
      <c r="D412" s="3" t="s">
        <v>720</v>
      </c>
      <c r="E412" s="3">
        <v>22</v>
      </c>
      <c r="F412" s="3">
        <v>1</v>
      </c>
      <c r="G412" s="3" t="s">
        <v>721</v>
      </c>
      <c r="H412" s="3">
        <v>5</v>
      </c>
      <c r="J412" s="10" t="s">
        <v>248</v>
      </c>
      <c r="K412" s="3">
        <v>0</v>
      </c>
      <c r="L412" s="3">
        <v>395</v>
      </c>
      <c r="M412" s="3">
        <v>5</v>
      </c>
      <c r="N412" s="3" t="s">
        <v>250</v>
      </c>
      <c r="O412" s="3">
        <v>5</v>
      </c>
      <c r="P412" s="3">
        <v>0</v>
      </c>
      <c r="R412" s="3">
        <v>1</v>
      </c>
      <c r="S412" s="3" t="b">
        <v>0</v>
      </c>
      <c r="T412" s="3">
        <f t="shared" si="18"/>
        <v>0</v>
      </c>
      <c r="U412" s="6">
        <f t="shared" si="19"/>
        <v>0</v>
      </c>
      <c r="V412" s="3">
        <f t="shared" si="20"/>
        <v>5</v>
      </c>
    </row>
    <row r="413" spans="1:22" ht="15" customHeight="1">
      <c r="A413" s="3">
        <v>111</v>
      </c>
      <c r="B413" s="3">
        <v>5</v>
      </c>
      <c r="C413" s="3">
        <v>5</v>
      </c>
      <c r="D413" s="3" t="s">
        <v>720</v>
      </c>
      <c r="E413" s="3">
        <v>24</v>
      </c>
      <c r="F413" s="3">
        <v>2</v>
      </c>
      <c r="G413" s="3" t="s">
        <v>251</v>
      </c>
      <c r="H413" s="3">
        <v>1</v>
      </c>
      <c r="J413" s="3" t="s">
        <v>252</v>
      </c>
      <c r="K413" s="3">
        <v>0</v>
      </c>
      <c r="L413" s="3">
        <v>417</v>
      </c>
      <c r="M413" s="3">
        <v>1</v>
      </c>
      <c r="N413" s="3" t="s">
        <v>802</v>
      </c>
      <c r="O413" s="3">
        <v>0</v>
      </c>
      <c r="P413" s="3">
        <v>1</v>
      </c>
      <c r="Q413" s="10" t="s">
        <v>142</v>
      </c>
      <c r="R413" s="3">
        <v>0</v>
      </c>
      <c r="S413" s="3" t="b">
        <v>0</v>
      </c>
      <c r="T413" s="3">
        <f t="shared" si="18"/>
        <v>0</v>
      </c>
      <c r="U413" s="6">
        <f t="shared" si="19"/>
        <v>0</v>
      </c>
      <c r="V413" s="3">
        <f t="shared" si="20"/>
        <v>0</v>
      </c>
    </row>
    <row r="414" spans="1:22" ht="15" customHeight="1">
      <c r="A414" s="3">
        <v>111</v>
      </c>
      <c r="B414" s="3">
        <v>5</v>
      </c>
      <c r="C414" s="3">
        <v>5</v>
      </c>
      <c r="D414" s="3" t="s">
        <v>720</v>
      </c>
      <c r="E414" s="3">
        <v>24</v>
      </c>
      <c r="F414" s="3">
        <v>2</v>
      </c>
      <c r="G414" s="3" t="s">
        <v>251</v>
      </c>
      <c r="H414" s="3">
        <v>1</v>
      </c>
      <c r="J414" s="3" t="s">
        <v>252</v>
      </c>
      <c r="K414" s="3">
        <v>0</v>
      </c>
      <c r="L414" s="3">
        <v>418</v>
      </c>
      <c r="M414" s="3">
        <v>2</v>
      </c>
      <c r="N414" s="3" t="s">
        <v>373</v>
      </c>
      <c r="O414" s="3">
        <v>3</v>
      </c>
      <c r="P414" s="3">
        <v>1</v>
      </c>
      <c r="Q414" s="10" t="s">
        <v>142</v>
      </c>
      <c r="R414" s="3">
        <v>0</v>
      </c>
      <c r="S414" s="3" t="b">
        <v>0</v>
      </c>
      <c r="T414" s="3">
        <f t="shared" si="18"/>
        <v>0</v>
      </c>
      <c r="U414" s="6">
        <f t="shared" si="19"/>
        <v>0</v>
      </c>
      <c r="V414" s="3">
        <f t="shared" si="20"/>
        <v>0</v>
      </c>
    </row>
    <row r="415" spans="1:22" ht="15" customHeight="1">
      <c r="A415" s="3">
        <v>111</v>
      </c>
      <c r="B415" s="3">
        <v>5</v>
      </c>
      <c r="C415" s="3">
        <v>5</v>
      </c>
      <c r="D415" s="3" t="s">
        <v>720</v>
      </c>
      <c r="E415" s="3">
        <v>24</v>
      </c>
      <c r="F415" s="3">
        <v>2</v>
      </c>
      <c r="G415" s="3" t="s">
        <v>251</v>
      </c>
      <c r="H415" s="3">
        <v>1</v>
      </c>
      <c r="J415" s="3" t="s">
        <v>252</v>
      </c>
      <c r="K415" s="3">
        <v>0</v>
      </c>
      <c r="L415" s="3">
        <v>419</v>
      </c>
      <c r="M415" s="3">
        <v>3</v>
      </c>
      <c r="N415" s="3" t="s">
        <v>801</v>
      </c>
      <c r="O415" s="3">
        <v>5</v>
      </c>
      <c r="P415" s="3">
        <v>0</v>
      </c>
      <c r="R415" s="3">
        <v>1</v>
      </c>
      <c r="S415" s="3" t="b">
        <v>0</v>
      </c>
      <c r="T415" s="3">
        <f t="shared" si="18"/>
        <v>0</v>
      </c>
      <c r="U415" s="6">
        <f t="shared" si="19"/>
        <v>0</v>
      </c>
      <c r="V415" s="3">
        <f t="shared" si="20"/>
        <v>5</v>
      </c>
    </row>
    <row r="416" spans="1:22" ht="15" customHeight="1">
      <c r="A416" s="3">
        <v>112</v>
      </c>
      <c r="B416" s="3">
        <v>5</v>
      </c>
      <c r="C416" s="3">
        <v>5</v>
      </c>
      <c r="D416" s="3" t="s">
        <v>720</v>
      </c>
      <c r="E416" s="3">
        <v>24</v>
      </c>
      <c r="F416" s="3">
        <v>2</v>
      </c>
      <c r="G416" s="3" t="s">
        <v>251</v>
      </c>
      <c r="H416" s="3">
        <v>2</v>
      </c>
      <c r="J416" s="3" t="s">
        <v>253</v>
      </c>
      <c r="K416" s="3">
        <v>0</v>
      </c>
      <c r="L416" s="3">
        <v>420</v>
      </c>
      <c r="M416" s="3">
        <v>1</v>
      </c>
      <c r="N416" s="3" t="s">
        <v>802</v>
      </c>
      <c r="O416" s="3">
        <v>0</v>
      </c>
      <c r="P416" s="3">
        <v>1</v>
      </c>
      <c r="Q416" s="10" t="s">
        <v>583</v>
      </c>
      <c r="R416" s="3">
        <v>0</v>
      </c>
      <c r="S416" s="3" t="b">
        <v>0</v>
      </c>
      <c r="T416" s="3">
        <f t="shared" si="18"/>
        <v>0</v>
      </c>
      <c r="U416" s="6">
        <f t="shared" si="19"/>
        <v>0</v>
      </c>
      <c r="V416" s="3">
        <f t="shared" si="20"/>
        <v>0</v>
      </c>
    </row>
    <row r="417" spans="1:22" ht="15" customHeight="1">
      <c r="A417" s="3">
        <v>112</v>
      </c>
      <c r="B417" s="3">
        <v>5</v>
      </c>
      <c r="C417" s="3">
        <v>5</v>
      </c>
      <c r="D417" s="3" t="s">
        <v>720</v>
      </c>
      <c r="E417" s="3">
        <v>24</v>
      </c>
      <c r="F417" s="3">
        <v>2</v>
      </c>
      <c r="G417" s="3" t="s">
        <v>251</v>
      </c>
      <c r="H417" s="3">
        <v>2</v>
      </c>
      <c r="J417" s="3" t="s">
        <v>253</v>
      </c>
      <c r="K417" s="3">
        <v>0</v>
      </c>
      <c r="L417" s="3">
        <v>421</v>
      </c>
      <c r="M417" s="3">
        <v>2</v>
      </c>
      <c r="N417" s="3" t="s">
        <v>373</v>
      </c>
      <c r="O417" s="3">
        <v>2</v>
      </c>
      <c r="P417" s="3">
        <v>1</v>
      </c>
      <c r="Q417" s="10" t="s">
        <v>583</v>
      </c>
      <c r="R417" s="3">
        <v>0</v>
      </c>
      <c r="S417" s="3" t="b">
        <v>0</v>
      </c>
      <c r="T417" s="3">
        <f t="shared" si="18"/>
        <v>0</v>
      </c>
      <c r="U417" s="6">
        <f t="shared" si="19"/>
        <v>0</v>
      </c>
      <c r="V417" s="3">
        <f t="shared" si="20"/>
        <v>0</v>
      </c>
    </row>
    <row r="418" spans="1:22" ht="15" customHeight="1">
      <c r="A418" s="3">
        <v>112</v>
      </c>
      <c r="B418" s="3">
        <v>5</v>
      </c>
      <c r="C418" s="3">
        <v>5</v>
      </c>
      <c r="D418" s="3" t="s">
        <v>720</v>
      </c>
      <c r="E418" s="3">
        <v>24</v>
      </c>
      <c r="F418" s="3">
        <v>2</v>
      </c>
      <c r="G418" s="3" t="s">
        <v>251</v>
      </c>
      <c r="H418" s="3">
        <v>2</v>
      </c>
      <c r="J418" s="3" t="s">
        <v>253</v>
      </c>
      <c r="K418" s="3">
        <v>0</v>
      </c>
      <c r="L418" s="3">
        <v>422</v>
      </c>
      <c r="M418" s="3">
        <v>3</v>
      </c>
      <c r="N418" s="3" t="s">
        <v>801</v>
      </c>
      <c r="O418" s="3">
        <v>5</v>
      </c>
      <c r="P418" s="3">
        <v>0</v>
      </c>
      <c r="R418" s="3">
        <v>1</v>
      </c>
      <c r="S418" s="3" t="b">
        <v>0</v>
      </c>
      <c r="T418" s="3">
        <f t="shared" si="18"/>
        <v>0</v>
      </c>
      <c r="U418" s="6">
        <f t="shared" si="19"/>
        <v>0</v>
      </c>
      <c r="V418" s="3">
        <f t="shared" si="20"/>
        <v>5</v>
      </c>
    </row>
    <row r="419" spans="1:22" ht="15" customHeight="1">
      <c r="A419" s="3">
        <v>113</v>
      </c>
      <c r="B419" s="3">
        <v>5</v>
      </c>
      <c r="C419" s="3">
        <v>5</v>
      </c>
      <c r="D419" s="3" t="s">
        <v>720</v>
      </c>
      <c r="E419" s="3">
        <v>24</v>
      </c>
      <c r="F419" s="3">
        <v>2</v>
      </c>
      <c r="G419" s="3" t="s">
        <v>251</v>
      </c>
      <c r="H419" s="3">
        <v>3</v>
      </c>
      <c r="J419" s="3" t="s">
        <v>254</v>
      </c>
      <c r="K419" s="3">
        <v>0</v>
      </c>
      <c r="L419" s="3">
        <v>424</v>
      </c>
      <c r="M419" s="3">
        <v>1</v>
      </c>
      <c r="N419" s="3" t="s">
        <v>565</v>
      </c>
      <c r="O419" s="3">
        <v>0</v>
      </c>
      <c r="P419" s="3">
        <v>0</v>
      </c>
      <c r="R419" s="3">
        <v>0</v>
      </c>
      <c r="S419" s="3" t="b">
        <v>0</v>
      </c>
      <c r="T419" s="3">
        <f t="shared" si="18"/>
        <v>0</v>
      </c>
      <c r="U419" s="6">
        <f t="shared" si="19"/>
        <v>0</v>
      </c>
      <c r="V419" s="3">
        <f t="shared" si="20"/>
        <v>0</v>
      </c>
    </row>
    <row r="420" spans="1:22" ht="15" customHeight="1">
      <c r="A420" s="3">
        <v>113</v>
      </c>
      <c r="B420" s="3">
        <v>5</v>
      </c>
      <c r="C420" s="3">
        <v>5</v>
      </c>
      <c r="D420" s="3" t="s">
        <v>720</v>
      </c>
      <c r="E420" s="3">
        <v>24</v>
      </c>
      <c r="F420" s="3">
        <v>2</v>
      </c>
      <c r="G420" s="3" t="s">
        <v>251</v>
      </c>
      <c r="H420" s="3">
        <v>3</v>
      </c>
      <c r="J420" s="3" t="s">
        <v>254</v>
      </c>
      <c r="K420" s="3">
        <v>0</v>
      </c>
      <c r="L420" s="3">
        <v>425</v>
      </c>
      <c r="M420" s="3">
        <v>2</v>
      </c>
      <c r="N420" s="3" t="s">
        <v>564</v>
      </c>
      <c r="O420" s="3">
        <v>2</v>
      </c>
      <c r="P420" s="3">
        <v>0</v>
      </c>
      <c r="R420" s="3">
        <v>0</v>
      </c>
      <c r="S420" s="3" t="b">
        <v>0</v>
      </c>
      <c r="T420" s="3">
        <f t="shared" si="18"/>
        <v>0</v>
      </c>
      <c r="U420" s="6">
        <f t="shared" si="19"/>
        <v>0</v>
      </c>
      <c r="V420" s="3">
        <f t="shared" si="20"/>
        <v>0</v>
      </c>
    </row>
    <row r="421" spans="1:22" ht="15" customHeight="1">
      <c r="A421" s="3">
        <v>113</v>
      </c>
      <c r="B421" s="3">
        <v>5</v>
      </c>
      <c r="C421" s="3">
        <v>5</v>
      </c>
      <c r="D421" s="3" t="s">
        <v>720</v>
      </c>
      <c r="E421" s="3">
        <v>24</v>
      </c>
      <c r="F421" s="3">
        <v>2</v>
      </c>
      <c r="G421" s="3" t="s">
        <v>251</v>
      </c>
      <c r="H421" s="3">
        <v>3</v>
      </c>
      <c r="J421" s="3" t="s">
        <v>254</v>
      </c>
      <c r="K421" s="3">
        <v>0</v>
      </c>
      <c r="L421" s="3">
        <v>426</v>
      </c>
      <c r="M421" s="3">
        <v>3</v>
      </c>
      <c r="N421" s="3" t="s">
        <v>158</v>
      </c>
      <c r="O421" s="3">
        <v>3</v>
      </c>
      <c r="P421" s="3">
        <v>0</v>
      </c>
      <c r="R421" s="3">
        <v>0</v>
      </c>
      <c r="S421" s="3" t="b">
        <v>0</v>
      </c>
      <c r="T421" s="3">
        <f t="shared" si="18"/>
        <v>0</v>
      </c>
      <c r="U421" s="6">
        <f t="shared" si="19"/>
        <v>0</v>
      </c>
      <c r="V421" s="3">
        <f t="shared" si="20"/>
        <v>0</v>
      </c>
    </row>
    <row r="422" spans="1:22" ht="15" customHeight="1">
      <c r="A422" s="3">
        <v>113</v>
      </c>
      <c r="B422" s="3">
        <v>5</v>
      </c>
      <c r="C422" s="3">
        <v>5</v>
      </c>
      <c r="D422" s="3" t="s">
        <v>720</v>
      </c>
      <c r="E422" s="3">
        <v>24</v>
      </c>
      <c r="F422" s="3">
        <v>2</v>
      </c>
      <c r="G422" s="3" t="s">
        <v>251</v>
      </c>
      <c r="H422" s="3">
        <v>3</v>
      </c>
      <c r="J422" s="3" t="s">
        <v>254</v>
      </c>
      <c r="K422" s="3">
        <v>0</v>
      </c>
      <c r="L422" s="3">
        <v>427</v>
      </c>
      <c r="M422" s="3">
        <v>4</v>
      </c>
      <c r="N422" s="3" t="s">
        <v>157</v>
      </c>
      <c r="O422" s="3">
        <v>4</v>
      </c>
      <c r="P422" s="3">
        <v>0</v>
      </c>
      <c r="R422" s="3">
        <v>0</v>
      </c>
      <c r="S422" s="3" t="b">
        <v>0</v>
      </c>
      <c r="T422" s="3">
        <f t="shared" si="18"/>
        <v>0</v>
      </c>
      <c r="U422" s="6">
        <f t="shared" si="19"/>
        <v>0</v>
      </c>
      <c r="V422" s="3">
        <f t="shared" si="20"/>
        <v>0</v>
      </c>
    </row>
    <row r="423" spans="1:22" ht="15" customHeight="1">
      <c r="A423" s="3">
        <v>113</v>
      </c>
      <c r="B423" s="3">
        <v>5</v>
      </c>
      <c r="C423" s="3">
        <v>5</v>
      </c>
      <c r="D423" s="3" t="s">
        <v>720</v>
      </c>
      <c r="E423" s="3">
        <v>24</v>
      </c>
      <c r="F423" s="3">
        <v>2</v>
      </c>
      <c r="G423" s="3" t="s">
        <v>251</v>
      </c>
      <c r="H423" s="3">
        <v>3</v>
      </c>
      <c r="J423" s="3" t="s">
        <v>254</v>
      </c>
      <c r="K423" s="3">
        <v>0</v>
      </c>
      <c r="L423" s="3">
        <v>428</v>
      </c>
      <c r="M423" s="3">
        <v>5</v>
      </c>
      <c r="N423" s="3" t="s">
        <v>255</v>
      </c>
      <c r="O423" s="3">
        <v>5</v>
      </c>
      <c r="P423" s="3">
        <v>0</v>
      </c>
      <c r="R423" s="3">
        <v>1</v>
      </c>
      <c r="S423" s="3" t="b">
        <v>0</v>
      </c>
      <c r="T423" s="3">
        <f t="shared" si="18"/>
        <v>0</v>
      </c>
      <c r="U423" s="6">
        <f t="shared" si="19"/>
        <v>0</v>
      </c>
      <c r="V423" s="3">
        <f t="shared" si="20"/>
        <v>5</v>
      </c>
    </row>
    <row r="424" spans="1:22" ht="15" customHeight="1">
      <c r="A424" s="3">
        <v>114</v>
      </c>
      <c r="B424" s="3">
        <v>5</v>
      </c>
      <c r="C424" s="3">
        <v>5</v>
      </c>
      <c r="D424" s="3" t="s">
        <v>720</v>
      </c>
      <c r="E424" s="3">
        <v>24</v>
      </c>
      <c r="F424" s="3">
        <v>2</v>
      </c>
      <c r="G424" s="3" t="s">
        <v>251</v>
      </c>
      <c r="H424" s="3">
        <v>4</v>
      </c>
      <c r="J424" s="3" t="s">
        <v>256</v>
      </c>
      <c r="K424" s="3">
        <v>0</v>
      </c>
      <c r="L424" s="3">
        <v>429</v>
      </c>
      <c r="M424" s="3">
        <v>1</v>
      </c>
      <c r="N424" s="3" t="s">
        <v>801</v>
      </c>
      <c r="O424" s="3">
        <v>4</v>
      </c>
      <c r="P424" s="3">
        <v>0</v>
      </c>
      <c r="R424" s="3">
        <v>1</v>
      </c>
      <c r="S424" s="3" t="b">
        <v>0</v>
      </c>
      <c r="T424" s="3">
        <f t="shared" si="18"/>
        <v>0</v>
      </c>
      <c r="U424" s="6">
        <f t="shared" si="19"/>
        <v>0</v>
      </c>
      <c r="V424" s="3">
        <f t="shared" si="20"/>
        <v>4</v>
      </c>
    </row>
    <row r="425" spans="1:22" ht="15" customHeight="1">
      <c r="A425" s="3">
        <v>114</v>
      </c>
      <c r="B425" s="3">
        <v>5</v>
      </c>
      <c r="C425" s="3">
        <v>5</v>
      </c>
      <c r="D425" s="3" t="s">
        <v>720</v>
      </c>
      <c r="E425" s="3">
        <v>24</v>
      </c>
      <c r="F425" s="3">
        <v>2</v>
      </c>
      <c r="G425" s="3" t="s">
        <v>251</v>
      </c>
      <c r="H425" s="3">
        <v>4</v>
      </c>
      <c r="J425" s="3" t="s">
        <v>256</v>
      </c>
      <c r="K425" s="3">
        <v>0</v>
      </c>
      <c r="L425" s="3">
        <v>430</v>
      </c>
      <c r="M425" s="3">
        <v>2</v>
      </c>
      <c r="N425" s="3" t="s">
        <v>802</v>
      </c>
      <c r="O425" s="3">
        <v>1</v>
      </c>
      <c r="P425" s="3">
        <v>0</v>
      </c>
      <c r="R425" s="3">
        <v>0</v>
      </c>
      <c r="S425" s="3" t="b">
        <v>0</v>
      </c>
      <c r="T425" s="3">
        <f t="shared" si="18"/>
        <v>0</v>
      </c>
      <c r="U425" s="6">
        <f t="shared" si="19"/>
        <v>0</v>
      </c>
      <c r="V425" s="3">
        <f t="shared" si="20"/>
        <v>0</v>
      </c>
    </row>
    <row r="426" spans="1:22" ht="15" customHeight="1">
      <c r="A426" s="3">
        <v>114</v>
      </c>
      <c r="B426" s="3">
        <v>5</v>
      </c>
      <c r="C426" s="3">
        <v>5</v>
      </c>
      <c r="D426" s="3" t="s">
        <v>720</v>
      </c>
      <c r="E426" s="3">
        <v>24</v>
      </c>
      <c r="F426" s="3">
        <v>2</v>
      </c>
      <c r="G426" s="3" t="s">
        <v>251</v>
      </c>
      <c r="H426" s="3">
        <v>4</v>
      </c>
      <c r="J426" s="3" t="s">
        <v>256</v>
      </c>
      <c r="K426" s="3">
        <v>0</v>
      </c>
      <c r="L426" s="3">
        <v>431</v>
      </c>
      <c r="M426" s="3">
        <v>3</v>
      </c>
      <c r="N426" s="3" t="s">
        <v>257</v>
      </c>
      <c r="O426" s="3">
        <v>4</v>
      </c>
      <c r="P426" s="3">
        <v>0</v>
      </c>
      <c r="Q426" s="10"/>
      <c r="R426" s="3">
        <v>0</v>
      </c>
      <c r="S426" s="3" t="b">
        <v>0</v>
      </c>
      <c r="T426" s="3">
        <f t="shared" si="18"/>
        <v>0</v>
      </c>
      <c r="U426" s="6">
        <f t="shared" si="19"/>
        <v>0</v>
      </c>
      <c r="V426" s="3">
        <f t="shared" si="20"/>
        <v>0</v>
      </c>
    </row>
    <row r="427" spans="1:22" ht="15" customHeight="1">
      <c r="A427" s="3">
        <v>115</v>
      </c>
      <c r="B427" s="3">
        <v>5</v>
      </c>
      <c r="C427" s="3">
        <v>5</v>
      </c>
      <c r="D427" s="3" t="s">
        <v>720</v>
      </c>
      <c r="E427" s="3">
        <v>24</v>
      </c>
      <c r="F427" s="3">
        <v>2</v>
      </c>
      <c r="G427" s="3" t="s">
        <v>251</v>
      </c>
      <c r="H427" s="3">
        <v>5</v>
      </c>
      <c r="J427" s="3" t="s">
        <v>258</v>
      </c>
      <c r="K427" s="3">
        <v>0</v>
      </c>
      <c r="L427" s="3">
        <v>432</v>
      </c>
      <c r="M427" s="3">
        <v>1</v>
      </c>
      <c r="N427" s="3" t="s">
        <v>261</v>
      </c>
      <c r="O427" s="3">
        <v>1</v>
      </c>
      <c r="P427" s="3">
        <v>1</v>
      </c>
      <c r="Q427" s="3" t="s">
        <v>143</v>
      </c>
      <c r="R427" s="3">
        <v>0</v>
      </c>
      <c r="S427" s="3" t="b">
        <v>0</v>
      </c>
      <c r="T427" s="3">
        <f t="shared" si="18"/>
        <v>0</v>
      </c>
      <c r="U427" s="6">
        <f t="shared" si="19"/>
        <v>0</v>
      </c>
      <c r="V427" s="3">
        <f t="shared" si="20"/>
        <v>0</v>
      </c>
    </row>
    <row r="428" spans="1:22" ht="15" customHeight="1">
      <c r="A428" s="3">
        <v>115</v>
      </c>
      <c r="B428" s="3">
        <v>5</v>
      </c>
      <c r="C428" s="3">
        <v>5</v>
      </c>
      <c r="D428" s="3" t="s">
        <v>720</v>
      </c>
      <c r="E428" s="3">
        <v>24</v>
      </c>
      <c r="F428" s="3">
        <v>2</v>
      </c>
      <c r="G428" s="3" t="s">
        <v>251</v>
      </c>
      <c r="H428" s="3">
        <v>5</v>
      </c>
      <c r="J428" s="3" t="s">
        <v>258</v>
      </c>
      <c r="K428" s="3">
        <v>0</v>
      </c>
      <c r="L428" s="3">
        <v>433</v>
      </c>
      <c r="M428" s="3">
        <v>2</v>
      </c>
      <c r="N428" s="3" t="s">
        <v>259</v>
      </c>
      <c r="O428" s="3">
        <v>5</v>
      </c>
      <c r="P428" s="3">
        <v>0</v>
      </c>
      <c r="R428" s="3">
        <v>1</v>
      </c>
      <c r="S428" s="3" t="b">
        <v>0</v>
      </c>
      <c r="T428" s="3">
        <f t="shared" si="18"/>
        <v>0</v>
      </c>
      <c r="U428" s="6">
        <f t="shared" si="19"/>
        <v>0</v>
      </c>
      <c r="V428" s="3">
        <f t="shared" si="20"/>
        <v>5</v>
      </c>
    </row>
    <row r="429" spans="1:22" ht="15" customHeight="1">
      <c r="A429" s="3">
        <v>115</v>
      </c>
      <c r="B429" s="3">
        <v>5</v>
      </c>
      <c r="C429" s="3">
        <v>5</v>
      </c>
      <c r="D429" s="3" t="s">
        <v>720</v>
      </c>
      <c r="E429" s="3">
        <v>24</v>
      </c>
      <c r="F429" s="3">
        <v>2</v>
      </c>
      <c r="G429" s="3" t="s">
        <v>251</v>
      </c>
      <c r="H429" s="3">
        <v>5</v>
      </c>
      <c r="J429" s="3" t="s">
        <v>258</v>
      </c>
      <c r="K429" s="3">
        <v>0</v>
      </c>
      <c r="L429" s="3">
        <v>434</v>
      </c>
      <c r="M429" s="3">
        <v>3</v>
      </c>
      <c r="N429" s="3" t="s">
        <v>260</v>
      </c>
      <c r="O429" s="3">
        <v>3</v>
      </c>
      <c r="P429" s="3">
        <v>1</v>
      </c>
      <c r="Q429" s="10" t="s">
        <v>144</v>
      </c>
      <c r="R429" s="3">
        <v>0</v>
      </c>
      <c r="S429" s="3" t="b">
        <v>0</v>
      </c>
      <c r="T429" s="3">
        <f t="shared" si="18"/>
        <v>0</v>
      </c>
      <c r="U429" s="6">
        <f t="shared" si="19"/>
        <v>0</v>
      </c>
      <c r="V429" s="3">
        <f t="shared" si="20"/>
        <v>0</v>
      </c>
    </row>
    <row r="430" spans="1:22" ht="15" customHeight="1">
      <c r="A430" s="3">
        <v>106</v>
      </c>
      <c r="B430" s="3">
        <v>5</v>
      </c>
      <c r="C430" s="3">
        <v>5</v>
      </c>
      <c r="D430" s="3" t="s">
        <v>720</v>
      </c>
      <c r="E430" s="3">
        <v>23</v>
      </c>
      <c r="F430" s="3">
        <v>3</v>
      </c>
      <c r="G430" s="3" t="s">
        <v>262</v>
      </c>
      <c r="H430" s="3">
        <v>1</v>
      </c>
      <c r="J430" s="3" t="s">
        <v>263</v>
      </c>
      <c r="K430" s="3">
        <v>0</v>
      </c>
      <c r="L430" s="3">
        <v>396</v>
      </c>
      <c r="M430" s="3">
        <v>1</v>
      </c>
      <c r="N430" s="3" t="s">
        <v>264</v>
      </c>
      <c r="O430" s="3">
        <v>0</v>
      </c>
      <c r="P430" s="3">
        <v>0</v>
      </c>
      <c r="S430" s="3" t="b">
        <v>0</v>
      </c>
      <c r="T430" s="3">
        <f t="shared" si="18"/>
        <v>0</v>
      </c>
      <c r="U430" s="6">
        <f t="shared" si="19"/>
        <v>0</v>
      </c>
      <c r="V430" s="3">
        <f t="shared" si="20"/>
        <v>0</v>
      </c>
    </row>
    <row r="431" spans="1:22" ht="15" customHeight="1">
      <c r="A431" s="3">
        <v>106</v>
      </c>
      <c r="B431" s="3">
        <v>5</v>
      </c>
      <c r="C431" s="3">
        <v>5</v>
      </c>
      <c r="D431" s="3" t="s">
        <v>720</v>
      </c>
      <c r="E431" s="3">
        <v>23</v>
      </c>
      <c r="F431" s="3">
        <v>3</v>
      </c>
      <c r="G431" s="3" t="s">
        <v>262</v>
      </c>
      <c r="H431" s="3">
        <v>1</v>
      </c>
      <c r="J431" s="3" t="s">
        <v>263</v>
      </c>
      <c r="K431" s="3">
        <v>0</v>
      </c>
      <c r="L431" s="3">
        <v>397</v>
      </c>
      <c r="M431" s="3">
        <v>2</v>
      </c>
      <c r="N431" s="3" t="s">
        <v>512</v>
      </c>
      <c r="O431" s="3">
        <v>1</v>
      </c>
      <c r="P431" s="3">
        <v>0</v>
      </c>
      <c r="R431" s="3">
        <v>0</v>
      </c>
      <c r="S431" s="3" t="b">
        <v>0</v>
      </c>
      <c r="T431" s="3">
        <f t="shared" si="18"/>
        <v>0</v>
      </c>
      <c r="U431" s="6">
        <f t="shared" si="19"/>
        <v>0</v>
      </c>
      <c r="V431" s="3">
        <f t="shared" si="20"/>
        <v>0</v>
      </c>
    </row>
    <row r="432" spans="1:22" ht="15" customHeight="1">
      <c r="A432" s="3">
        <v>106</v>
      </c>
      <c r="B432" s="3">
        <v>5</v>
      </c>
      <c r="C432" s="3">
        <v>5</v>
      </c>
      <c r="D432" s="3" t="s">
        <v>720</v>
      </c>
      <c r="E432" s="3">
        <v>23</v>
      </c>
      <c r="F432" s="3">
        <v>3</v>
      </c>
      <c r="G432" s="3" t="s">
        <v>262</v>
      </c>
      <c r="H432" s="3">
        <v>1</v>
      </c>
      <c r="J432" s="3" t="s">
        <v>263</v>
      </c>
      <c r="K432" s="3">
        <v>0</v>
      </c>
      <c r="L432" s="3">
        <v>398</v>
      </c>
      <c r="M432" s="3">
        <v>3</v>
      </c>
      <c r="N432" s="3" t="s">
        <v>514</v>
      </c>
      <c r="O432" s="3">
        <v>2</v>
      </c>
      <c r="P432" s="3">
        <v>0</v>
      </c>
      <c r="R432" s="3">
        <v>0</v>
      </c>
      <c r="S432" s="3" t="b">
        <v>0</v>
      </c>
      <c r="T432" s="3">
        <f t="shared" si="18"/>
        <v>0</v>
      </c>
      <c r="U432" s="6">
        <f t="shared" si="19"/>
        <v>0</v>
      </c>
      <c r="V432" s="3">
        <f t="shared" si="20"/>
        <v>0</v>
      </c>
    </row>
    <row r="433" spans="1:22" ht="15" customHeight="1">
      <c r="A433" s="3">
        <v>106</v>
      </c>
      <c r="B433" s="3">
        <v>5</v>
      </c>
      <c r="C433" s="3">
        <v>5</v>
      </c>
      <c r="D433" s="3" t="s">
        <v>720</v>
      </c>
      <c r="E433" s="3">
        <v>23</v>
      </c>
      <c r="F433" s="3">
        <v>3</v>
      </c>
      <c r="G433" s="3" t="s">
        <v>262</v>
      </c>
      <c r="H433" s="3">
        <v>1</v>
      </c>
      <c r="J433" s="3" t="s">
        <v>263</v>
      </c>
      <c r="K433" s="3">
        <v>0</v>
      </c>
      <c r="L433" s="3">
        <v>399</v>
      </c>
      <c r="M433" s="3">
        <v>4</v>
      </c>
      <c r="N433" s="3" t="s">
        <v>266</v>
      </c>
      <c r="O433" s="3">
        <v>4</v>
      </c>
      <c r="P433" s="3">
        <v>0</v>
      </c>
      <c r="R433" s="3">
        <v>0</v>
      </c>
      <c r="S433" s="3" t="b">
        <v>0</v>
      </c>
      <c r="T433" s="3">
        <f t="shared" si="18"/>
        <v>0</v>
      </c>
      <c r="U433" s="6">
        <f t="shared" si="19"/>
        <v>0</v>
      </c>
      <c r="V433" s="3">
        <f t="shared" si="20"/>
        <v>0</v>
      </c>
    </row>
    <row r="434" spans="1:22" ht="15" customHeight="1">
      <c r="A434" s="3">
        <v>106</v>
      </c>
      <c r="B434" s="3">
        <v>5</v>
      </c>
      <c r="C434" s="3">
        <v>5</v>
      </c>
      <c r="D434" s="3" t="s">
        <v>720</v>
      </c>
      <c r="E434" s="3">
        <v>23</v>
      </c>
      <c r="F434" s="3">
        <v>3</v>
      </c>
      <c r="G434" s="3" t="s">
        <v>262</v>
      </c>
      <c r="H434" s="3">
        <v>1</v>
      </c>
      <c r="J434" s="3" t="s">
        <v>263</v>
      </c>
      <c r="K434" s="3">
        <v>0</v>
      </c>
      <c r="L434" s="3">
        <v>400</v>
      </c>
      <c r="M434" s="3">
        <v>5</v>
      </c>
      <c r="N434" s="3" t="s">
        <v>265</v>
      </c>
      <c r="O434" s="3">
        <v>5</v>
      </c>
      <c r="P434" s="3">
        <v>0</v>
      </c>
      <c r="R434" s="3">
        <v>1</v>
      </c>
      <c r="S434" s="3" t="b">
        <v>0</v>
      </c>
      <c r="T434" s="3">
        <f t="shared" si="18"/>
        <v>0</v>
      </c>
      <c r="U434" s="6">
        <f t="shared" si="19"/>
        <v>0</v>
      </c>
      <c r="V434" s="3">
        <f t="shared" si="20"/>
        <v>5</v>
      </c>
    </row>
    <row r="435" spans="1:22" ht="15" customHeight="1">
      <c r="A435" s="3">
        <v>107</v>
      </c>
      <c r="B435" s="3">
        <v>5</v>
      </c>
      <c r="C435" s="3">
        <v>5</v>
      </c>
      <c r="D435" s="3" t="s">
        <v>720</v>
      </c>
      <c r="E435" s="3">
        <v>23</v>
      </c>
      <c r="F435" s="3">
        <v>3</v>
      </c>
      <c r="G435" s="3" t="s">
        <v>262</v>
      </c>
      <c r="H435" s="3">
        <v>2</v>
      </c>
      <c r="J435" s="3" t="s">
        <v>267</v>
      </c>
      <c r="K435" s="3">
        <v>0</v>
      </c>
      <c r="L435" s="3">
        <v>401</v>
      </c>
      <c r="M435" s="3">
        <v>1</v>
      </c>
      <c r="N435" s="3" t="s">
        <v>614</v>
      </c>
      <c r="O435" s="3">
        <v>5</v>
      </c>
      <c r="P435" s="3">
        <v>0</v>
      </c>
      <c r="R435" s="3">
        <v>1</v>
      </c>
      <c r="S435" s="3" t="b">
        <v>0</v>
      </c>
      <c r="T435" s="3">
        <f t="shared" si="18"/>
        <v>0</v>
      </c>
      <c r="U435" s="6">
        <f t="shared" si="19"/>
        <v>0</v>
      </c>
      <c r="V435" s="3">
        <f t="shared" si="20"/>
        <v>5</v>
      </c>
    </row>
    <row r="436" spans="1:22" ht="15" customHeight="1">
      <c r="A436" s="3">
        <v>107</v>
      </c>
      <c r="B436" s="3">
        <v>5</v>
      </c>
      <c r="C436" s="3">
        <v>5</v>
      </c>
      <c r="D436" s="3" t="s">
        <v>720</v>
      </c>
      <c r="E436" s="3">
        <v>23</v>
      </c>
      <c r="F436" s="3">
        <v>3</v>
      </c>
      <c r="G436" s="3" t="s">
        <v>262</v>
      </c>
      <c r="H436" s="3">
        <v>2</v>
      </c>
      <c r="J436" s="3" t="s">
        <v>267</v>
      </c>
      <c r="K436" s="3">
        <v>0</v>
      </c>
      <c r="L436" s="3">
        <v>402</v>
      </c>
      <c r="M436" s="3">
        <v>2</v>
      </c>
      <c r="N436" s="3" t="s">
        <v>268</v>
      </c>
      <c r="O436" s="3">
        <v>3</v>
      </c>
      <c r="P436" s="3">
        <v>0</v>
      </c>
      <c r="R436" s="3">
        <v>0</v>
      </c>
      <c r="S436" s="3" t="b">
        <v>0</v>
      </c>
      <c r="T436" s="3">
        <f t="shared" si="18"/>
        <v>0</v>
      </c>
      <c r="U436" s="6">
        <f t="shared" si="19"/>
        <v>0</v>
      </c>
      <c r="V436" s="3">
        <f t="shared" si="20"/>
        <v>0</v>
      </c>
    </row>
    <row r="437" spans="1:22" ht="15" customHeight="1">
      <c r="A437" s="3">
        <v>107</v>
      </c>
      <c r="B437" s="3">
        <v>5</v>
      </c>
      <c r="C437" s="3">
        <v>5</v>
      </c>
      <c r="D437" s="3" t="s">
        <v>720</v>
      </c>
      <c r="E437" s="3">
        <v>23</v>
      </c>
      <c r="F437" s="3">
        <v>3</v>
      </c>
      <c r="G437" s="3" t="s">
        <v>262</v>
      </c>
      <c r="H437" s="3">
        <v>2</v>
      </c>
      <c r="J437" s="3" t="s">
        <v>267</v>
      </c>
      <c r="K437" s="3">
        <v>0</v>
      </c>
      <c r="L437" s="3">
        <v>403</v>
      </c>
      <c r="M437" s="3">
        <v>3</v>
      </c>
      <c r="N437" s="3" t="s">
        <v>269</v>
      </c>
      <c r="O437" s="3">
        <v>1</v>
      </c>
      <c r="P437" s="3">
        <v>0</v>
      </c>
      <c r="R437" s="3">
        <v>0</v>
      </c>
      <c r="S437" s="3" t="b">
        <v>0</v>
      </c>
      <c r="T437" s="3">
        <f t="shared" si="18"/>
        <v>0</v>
      </c>
      <c r="U437" s="6">
        <f t="shared" si="19"/>
        <v>0</v>
      </c>
      <c r="V437" s="3">
        <f t="shared" si="20"/>
        <v>0</v>
      </c>
    </row>
    <row r="438" spans="1:22" ht="15" customHeight="1">
      <c r="A438" s="3">
        <v>107</v>
      </c>
      <c r="B438" s="3">
        <v>5</v>
      </c>
      <c r="C438" s="3">
        <v>5</v>
      </c>
      <c r="D438" s="3" t="s">
        <v>720</v>
      </c>
      <c r="E438" s="3">
        <v>23</v>
      </c>
      <c r="F438" s="3">
        <v>3</v>
      </c>
      <c r="G438" s="3" t="s">
        <v>262</v>
      </c>
      <c r="H438" s="3">
        <v>2</v>
      </c>
      <c r="J438" s="3" t="s">
        <v>267</v>
      </c>
      <c r="K438" s="3">
        <v>0</v>
      </c>
      <c r="L438" s="3">
        <v>404</v>
      </c>
      <c r="M438" s="3">
        <v>4</v>
      </c>
      <c r="N438" s="3" t="s">
        <v>270</v>
      </c>
      <c r="O438" s="3">
        <v>0</v>
      </c>
      <c r="P438" s="3">
        <v>0</v>
      </c>
      <c r="R438" s="3">
        <v>0</v>
      </c>
      <c r="S438" s="3" t="b">
        <v>0</v>
      </c>
      <c r="T438" s="3">
        <f t="shared" si="18"/>
        <v>0</v>
      </c>
      <c r="U438" s="6">
        <f t="shared" si="19"/>
        <v>0</v>
      </c>
      <c r="V438" s="3">
        <f t="shared" si="20"/>
        <v>0</v>
      </c>
    </row>
    <row r="439" spans="1:22" ht="15" customHeight="1">
      <c r="A439" s="3">
        <v>108</v>
      </c>
      <c r="B439" s="3">
        <v>5</v>
      </c>
      <c r="C439" s="3">
        <v>5</v>
      </c>
      <c r="D439" s="3" t="s">
        <v>720</v>
      </c>
      <c r="E439" s="3">
        <v>23</v>
      </c>
      <c r="F439" s="3">
        <v>3</v>
      </c>
      <c r="G439" s="3" t="s">
        <v>262</v>
      </c>
      <c r="H439" s="3">
        <v>3</v>
      </c>
      <c r="J439" s="3" t="s">
        <v>271</v>
      </c>
      <c r="K439" s="3">
        <v>0</v>
      </c>
      <c r="L439" s="3">
        <v>405</v>
      </c>
      <c r="M439" s="3">
        <v>1</v>
      </c>
      <c r="N439" s="3" t="s">
        <v>801</v>
      </c>
      <c r="O439" s="3">
        <v>4</v>
      </c>
      <c r="P439" s="3">
        <v>0</v>
      </c>
      <c r="R439" s="3">
        <v>1</v>
      </c>
      <c r="S439" s="3" t="b">
        <v>0</v>
      </c>
      <c r="T439" s="3">
        <f t="shared" si="18"/>
        <v>0</v>
      </c>
      <c r="U439" s="6">
        <f t="shared" si="19"/>
        <v>0</v>
      </c>
      <c r="V439" s="3">
        <f t="shared" si="20"/>
        <v>4</v>
      </c>
    </row>
    <row r="440" spans="1:22" ht="15" customHeight="1">
      <c r="A440" s="3">
        <v>108</v>
      </c>
      <c r="B440" s="3">
        <v>5</v>
      </c>
      <c r="C440" s="3">
        <v>5</v>
      </c>
      <c r="D440" s="3" t="s">
        <v>720</v>
      </c>
      <c r="E440" s="3">
        <v>23</v>
      </c>
      <c r="F440" s="3">
        <v>3</v>
      </c>
      <c r="G440" s="3" t="s">
        <v>262</v>
      </c>
      <c r="H440" s="3">
        <v>3</v>
      </c>
      <c r="J440" s="3" t="s">
        <v>271</v>
      </c>
      <c r="K440" s="3">
        <v>0</v>
      </c>
      <c r="L440" s="3">
        <v>406</v>
      </c>
      <c r="M440" s="3">
        <v>2</v>
      </c>
      <c r="N440" s="3" t="s">
        <v>127</v>
      </c>
      <c r="O440" s="3">
        <v>3</v>
      </c>
      <c r="P440" s="3">
        <v>0</v>
      </c>
      <c r="Q440" s="10"/>
      <c r="R440" s="3">
        <v>0</v>
      </c>
      <c r="S440" s="3" t="b">
        <v>0</v>
      </c>
      <c r="T440" s="3">
        <f t="shared" si="18"/>
        <v>0</v>
      </c>
      <c r="U440" s="6">
        <f t="shared" si="19"/>
        <v>0</v>
      </c>
      <c r="V440" s="3">
        <f t="shared" si="20"/>
        <v>0</v>
      </c>
    </row>
    <row r="441" spans="1:22" ht="15" customHeight="1">
      <c r="A441" s="3">
        <v>108</v>
      </c>
      <c r="B441" s="3">
        <v>5</v>
      </c>
      <c r="C441" s="3">
        <v>5</v>
      </c>
      <c r="D441" s="3" t="s">
        <v>720</v>
      </c>
      <c r="E441" s="3">
        <v>23</v>
      </c>
      <c r="F441" s="3">
        <v>3</v>
      </c>
      <c r="G441" s="3" t="s">
        <v>262</v>
      </c>
      <c r="H441" s="3">
        <v>3</v>
      </c>
      <c r="J441" s="3" t="s">
        <v>271</v>
      </c>
      <c r="K441" s="3">
        <v>0</v>
      </c>
      <c r="L441" s="3">
        <v>407</v>
      </c>
      <c r="M441" s="3">
        <v>3</v>
      </c>
      <c r="N441" s="3" t="s">
        <v>272</v>
      </c>
      <c r="O441" s="3">
        <v>1</v>
      </c>
      <c r="P441" s="3">
        <v>0</v>
      </c>
      <c r="R441" s="3">
        <v>0</v>
      </c>
      <c r="S441" s="3" t="b">
        <v>0</v>
      </c>
      <c r="T441" s="3">
        <f t="shared" si="18"/>
        <v>0</v>
      </c>
      <c r="U441" s="6">
        <f t="shared" si="19"/>
        <v>0</v>
      </c>
      <c r="V441" s="3">
        <f t="shared" si="20"/>
        <v>0</v>
      </c>
    </row>
    <row r="442" spans="1:22" ht="15" customHeight="1">
      <c r="A442" s="3">
        <v>109</v>
      </c>
      <c r="B442" s="3">
        <v>5</v>
      </c>
      <c r="C442" s="3">
        <v>5</v>
      </c>
      <c r="D442" s="3" t="s">
        <v>720</v>
      </c>
      <c r="E442" s="3">
        <v>23</v>
      </c>
      <c r="F442" s="3">
        <v>3</v>
      </c>
      <c r="G442" s="3" t="s">
        <v>262</v>
      </c>
      <c r="H442" s="3">
        <v>4</v>
      </c>
      <c r="J442" s="3" t="s">
        <v>273</v>
      </c>
      <c r="K442" s="3">
        <v>0</v>
      </c>
      <c r="L442" s="3">
        <v>408</v>
      </c>
      <c r="M442" s="3">
        <v>1</v>
      </c>
      <c r="N442" s="3" t="s">
        <v>802</v>
      </c>
      <c r="O442" s="3">
        <v>0</v>
      </c>
      <c r="P442" s="3">
        <v>1</v>
      </c>
      <c r="Q442" s="3" t="s">
        <v>145</v>
      </c>
      <c r="R442" s="3">
        <v>0</v>
      </c>
      <c r="S442" s="3" t="b">
        <v>0</v>
      </c>
      <c r="T442" s="3">
        <f t="shared" si="18"/>
        <v>0</v>
      </c>
      <c r="U442" s="6">
        <f t="shared" si="19"/>
        <v>0</v>
      </c>
      <c r="V442" s="3">
        <f t="shared" si="20"/>
        <v>0</v>
      </c>
    </row>
    <row r="443" spans="1:22" ht="15" customHeight="1">
      <c r="A443" s="3">
        <v>109</v>
      </c>
      <c r="B443" s="3">
        <v>5</v>
      </c>
      <c r="C443" s="3">
        <v>5</v>
      </c>
      <c r="D443" s="3" t="s">
        <v>720</v>
      </c>
      <c r="E443" s="3">
        <v>23</v>
      </c>
      <c r="F443" s="3">
        <v>3</v>
      </c>
      <c r="G443" s="3" t="s">
        <v>262</v>
      </c>
      <c r="H443" s="3">
        <v>4</v>
      </c>
      <c r="J443" s="3" t="s">
        <v>273</v>
      </c>
      <c r="K443" s="3">
        <v>0</v>
      </c>
      <c r="L443" s="3">
        <v>409</v>
      </c>
      <c r="M443" s="3">
        <v>2</v>
      </c>
      <c r="N443" s="3" t="s">
        <v>274</v>
      </c>
      <c r="O443" s="3">
        <v>1</v>
      </c>
      <c r="P443" s="3">
        <v>1</v>
      </c>
      <c r="Q443" s="10" t="s">
        <v>146</v>
      </c>
      <c r="R443" s="3">
        <v>0</v>
      </c>
      <c r="S443" s="3" t="b">
        <v>0</v>
      </c>
      <c r="T443" s="3">
        <f t="shared" si="18"/>
        <v>0</v>
      </c>
      <c r="U443" s="6">
        <f t="shared" si="19"/>
        <v>0</v>
      </c>
      <c r="V443" s="3">
        <f t="shared" si="20"/>
        <v>0</v>
      </c>
    </row>
    <row r="444" spans="1:22" ht="15" customHeight="1">
      <c r="A444" s="3">
        <v>109</v>
      </c>
      <c r="B444" s="3">
        <v>5</v>
      </c>
      <c r="C444" s="3">
        <v>5</v>
      </c>
      <c r="D444" s="3" t="s">
        <v>720</v>
      </c>
      <c r="E444" s="3">
        <v>23</v>
      </c>
      <c r="F444" s="3">
        <v>3</v>
      </c>
      <c r="G444" s="3" t="s">
        <v>262</v>
      </c>
      <c r="H444" s="3">
        <v>4</v>
      </c>
      <c r="J444" s="3" t="s">
        <v>273</v>
      </c>
      <c r="K444" s="3">
        <v>0</v>
      </c>
      <c r="L444" s="3">
        <v>410</v>
      </c>
      <c r="M444" s="3">
        <v>3</v>
      </c>
      <c r="N444" s="3" t="s">
        <v>275</v>
      </c>
      <c r="O444" s="3">
        <v>2</v>
      </c>
      <c r="P444" s="3">
        <v>0</v>
      </c>
      <c r="R444" s="3">
        <v>0</v>
      </c>
      <c r="S444" s="3" t="b">
        <v>0</v>
      </c>
      <c r="T444" s="3">
        <f t="shared" si="18"/>
        <v>0</v>
      </c>
      <c r="U444" s="6">
        <f t="shared" si="19"/>
        <v>0</v>
      </c>
      <c r="V444" s="3">
        <f t="shared" si="20"/>
        <v>0</v>
      </c>
    </row>
    <row r="445" spans="1:22" ht="15" customHeight="1">
      <c r="A445" s="3">
        <v>109</v>
      </c>
      <c r="B445" s="3">
        <v>5</v>
      </c>
      <c r="C445" s="3">
        <v>5</v>
      </c>
      <c r="D445" s="3" t="s">
        <v>720</v>
      </c>
      <c r="E445" s="3">
        <v>23</v>
      </c>
      <c r="F445" s="3">
        <v>3</v>
      </c>
      <c r="G445" s="3" t="s">
        <v>262</v>
      </c>
      <c r="H445" s="3">
        <v>4</v>
      </c>
      <c r="J445" s="3" t="s">
        <v>273</v>
      </c>
      <c r="K445" s="3">
        <v>0</v>
      </c>
      <c r="L445" s="3">
        <v>411</v>
      </c>
      <c r="M445" s="3">
        <v>4</v>
      </c>
      <c r="N445" s="3" t="s">
        <v>385</v>
      </c>
      <c r="O445" s="3">
        <v>4</v>
      </c>
      <c r="P445" s="3">
        <v>0</v>
      </c>
      <c r="R445" s="3">
        <v>1</v>
      </c>
      <c r="S445" s="3" t="b">
        <v>0</v>
      </c>
      <c r="T445" s="3">
        <f t="shared" si="18"/>
        <v>0</v>
      </c>
      <c r="U445" s="6">
        <f t="shared" si="19"/>
        <v>0</v>
      </c>
      <c r="V445" s="3">
        <f t="shared" si="20"/>
        <v>4</v>
      </c>
    </row>
    <row r="446" spans="1:22" ht="15" customHeight="1">
      <c r="A446" s="3">
        <v>110</v>
      </c>
      <c r="B446" s="3">
        <v>5</v>
      </c>
      <c r="C446" s="3">
        <v>5</v>
      </c>
      <c r="D446" s="3" t="s">
        <v>720</v>
      </c>
      <c r="E446" s="3">
        <v>23</v>
      </c>
      <c r="F446" s="3">
        <v>3</v>
      </c>
      <c r="G446" s="3" t="s">
        <v>262</v>
      </c>
      <c r="H446" s="3">
        <v>5</v>
      </c>
      <c r="J446" s="3" t="s">
        <v>147</v>
      </c>
      <c r="K446" s="3">
        <v>0</v>
      </c>
      <c r="L446" s="3">
        <v>412</v>
      </c>
      <c r="M446" s="3">
        <v>1</v>
      </c>
      <c r="N446" s="3" t="s">
        <v>386</v>
      </c>
      <c r="O446" s="3">
        <v>0</v>
      </c>
      <c r="P446" s="3">
        <v>1</v>
      </c>
      <c r="Q446" s="3" t="s">
        <v>148</v>
      </c>
      <c r="R446" s="3">
        <v>0</v>
      </c>
      <c r="S446" s="3" t="b">
        <v>0</v>
      </c>
      <c r="T446" s="3">
        <f t="shared" si="18"/>
        <v>0</v>
      </c>
      <c r="U446" s="6">
        <f t="shared" si="19"/>
        <v>0</v>
      </c>
      <c r="V446" s="3">
        <f t="shared" si="20"/>
        <v>0</v>
      </c>
    </row>
    <row r="447" spans="1:22" ht="15" customHeight="1">
      <c r="A447" s="3">
        <v>110</v>
      </c>
      <c r="B447" s="3">
        <v>5</v>
      </c>
      <c r="C447" s="3">
        <v>5</v>
      </c>
      <c r="D447" s="3" t="s">
        <v>720</v>
      </c>
      <c r="E447" s="3">
        <v>23</v>
      </c>
      <c r="F447" s="3">
        <v>3</v>
      </c>
      <c r="G447" s="3" t="s">
        <v>262</v>
      </c>
      <c r="H447" s="3">
        <v>5</v>
      </c>
      <c r="J447" s="3" t="s">
        <v>147</v>
      </c>
      <c r="K447" s="3">
        <v>0</v>
      </c>
      <c r="L447" s="3">
        <v>413</v>
      </c>
      <c r="M447" s="3">
        <v>2</v>
      </c>
      <c r="N447" s="3" t="s">
        <v>387</v>
      </c>
      <c r="O447" s="3">
        <v>1</v>
      </c>
      <c r="P447" s="3">
        <v>1</v>
      </c>
      <c r="Q447" s="3" t="s">
        <v>148</v>
      </c>
      <c r="R447" s="3">
        <v>0</v>
      </c>
      <c r="S447" s="3" t="b">
        <v>0</v>
      </c>
      <c r="T447" s="3">
        <f t="shared" si="18"/>
        <v>0</v>
      </c>
      <c r="U447" s="6">
        <f t="shared" si="19"/>
        <v>0</v>
      </c>
      <c r="V447" s="3">
        <f t="shared" si="20"/>
        <v>0</v>
      </c>
    </row>
    <row r="448" spans="1:22" ht="15" customHeight="1">
      <c r="A448" s="3">
        <v>110</v>
      </c>
      <c r="B448" s="3">
        <v>5</v>
      </c>
      <c r="C448" s="3">
        <v>5</v>
      </c>
      <c r="D448" s="3" t="s">
        <v>720</v>
      </c>
      <c r="E448" s="3">
        <v>23</v>
      </c>
      <c r="F448" s="3">
        <v>3</v>
      </c>
      <c r="G448" s="3" t="s">
        <v>262</v>
      </c>
      <c r="H448" s="3">
        <v>5</v>
      </c>
      <c r="J448" s="3" t="s">
        <v>147</v>
      </c>
      <c r="K448" s="3">
        <v>0</v>
      </c>
      <c r="L448" s="3">
        <v>414</v>
      </c>
      <c r="M448" s="3">
        <v>3</v>
      </c>
      <c r="N448" s="3" t="s">
        <v>388</v>
      </c>
      <c r="O448" s="3">
        <v>3</v>
      </c>
      <c r="P448" s="3">
        <v>0</v>
      </c>
      <c r="R448" s="3">
        <v>0</v>
      </c>
      <c r="S448" s="3" t="b">
        <v>0</v>
      </c>
      <c r="T448" s="3">
        <f t="shared" si="18"/>
        <v>0</v>
      </c>
      <c r="U448" s="6">
        <f t="shared" si="19"/>
        <v>0</v>
      </c>
      <c r="V448" s="3">
        <f t="shared" si="20"/>
        <v>0</v>
      </c>
    </row>
    <row r="449" spans="1:22" ht="15" customHeight="1">
      <c r="A449" s="3">
        <v>110</v>
      </c>
      <c r="B449" s="3">
        <v>5</v>
      </c>
      <c r="C449" s="3">
        <v>5</v>
      </c>
      <c r="D449" s="3" t="s">
        <v>720</v>
      </c>
      <c r="E449" s="3">
        <v>23</v>
      </c>
      <c r="F449" s="3">
        <v>3</v>
      </c>
      <c r="G449" s="3" t="s">
        <v>262</v>
      </c>
      <c r="H449" s="3">
        <v>5</v>
      </c>
      <c r="J449" s="3" t="s">
        <v>147</v>
      </c>
      <c r="K449" s="3">
        <v>0</v>
      </c>
      <c r="L449" s="3">
        <v>415</v>
      </c>
      <c r="M449" s="3">
        <v>4</v>
      </c>
      <c r="N449" s="3" t="s">
        <v>319</v>
      </c>
      <c r="O449" s="3">
        <v>4</v>
      </c>
      <c r="P449" s="3">
        <v>0</v>
      </c>
      <c r="R449" s="3">
        <v>0</v>
      </c>
      <c r="S449" s="3" t="b">
        <v>0</v>
      </c>
      <c r="T449" s="3">
        <f t="shared" si="18"/>
        <v>0</v>
      </c>
      <c r="U449" s="6">
        <f t="shared" si="19"/>
        <v>0</v>
      </c>
      <c r="V449" s="3">
        <f t="shared" si="20"/>
        <v>0</v>
      </c>
    </row>
    <row r="450" spans="1:22" ht="15" customHeight="1">
      <c r="A450" s="3">
        <v>110</v>
      </c>
      <c r="B450" s="3">
        <v>5</v>
      </c>
      <c r="C450" s="3">
        <v>5</v>
      </c>
      <c r="D450" s="3" t="s">
        <v>720</v>
      </c>
      <c r="E450" s="3">
        <v>23</v>
      </c>
      <c r="F450" s="3">
        <v>3</v>
      </c>
      <c r="G450" s="3" t="s">
        <v>262</v>
      </c>
      <c r="H450" s="3">
        <v>5</v>
      </c>
      <c r="J450" s="3" t="s">
        <v>147</v>
      </c>
      <c r="K450" s="3">
        <v>0</v>
      </c>
      <c r="L450" s="3">
        <v>416</v>
      </c>
      <c r="M450" s="3">
        <v>5</v>
      </c>
      <c r="N450" s="3" t="s">
        <v>389</v>
      </c>
      <c r="O450" s="3">
        <v>5</v>
      </c>
      <c r="P450" s="3">
        <v>0</v>
      </c>
      <c r="R450" s="3">
        <v>1</v>
      </c>
      <c r="S450" s="3" t="b">
        <v>0</v>
      </c>
      <c r="T450" s="3">
        <f t="shared" si="18"/>
        <v>0</v>
      </c>
      <c r="U450" s="6">
        <f t="shared" si="19"/>
        <v>0</v>
      </c>
      <c r="V450" s="3">
        <f t="shared" si="20"/>
        <v>5</v>
      </c>
    </row>
    <row r="451" spans="1:22" ht="15" customHeight="1">
      <c r="A451" s="3">
        <v>116</v>
      </c>
      <c r="B451" s="3">
        <v>5</v>
      </c>
      <c r="C451" s="3">
        <v>5</v>
      </c>
      <c r="D451" s="3" t="s">
        <v>720</v>
      </c>
      <c r="E451" s="3">
        <v>25</v>
      </c>
      <c r="F451" s="3">
        <v>4</v>
      </c>
      <c r="G451" s="3" t="s">
        <v>390</v>
      </c>
      <c r="H451" s="3">
        <v>1</v>
      </c>
      <c r="J451" s="3" t="s">
        <v>391</v>
      </c>
      <c r="K451" s="3">
        <v>0</v>
      </c>
      <c r="L451" s="3">
        <v>435</v>
      </c>
      <c r="M451" s="3">
        <v>1</v>
      </c>
      <c r="N451" s="3" t="s">
        <v>394</v>
      </c>
      <c r="O451" s="3">
        <v>5</v>
      </c>
      <c r="P451" s="3">
        <v>0</v>
      </c>
      <c r="Q451" s="10"/>
      <c r="R451" s="3">
        <v>1</v>
      </c>
      <c r="S451" s="3" t="b">
        <v>0</v>
      </c>
      <c r="T451" s="3">
        <f aca="true" t="shared" si="21" ref="T451:T495">IF(S451=TRUE,1,0)</f>
        <v>0</v>
      </c>
      <c r="U451" s="6">
        <f aca="true" t="shared" si="22" ref="U451:U492">IF(S451=TRUE,O451,0)</f>
        <v>0</v>
      </c>
      <c r="V451" s="3">
        <f aca="true" t="shared" si="23" ref="V451:V492">R451*O451</f>
        <v>5</v>
      </c>
    </row>
    <row r="452" spans="1:22" ht="15" customHeight="1">
      <c r="A452" s="3">
        <v>116</v>
      </c>
      <c r="B452" s="3">
        <v>5</v>
      </c>
      <c r="C452" s="3">
        <v>5</v>
      </c>
      <c r="D452" s="3" t="s">
        <v>720</v>
      </c>
      <c r="E452" s="3">
        <v>25</v>
      </c>
      <c r="F452" s="3">
        <v>4</v>
      </c>
      <c r="G452" s="3" t="s">
        <v>390</v>
      </c>
      <c r="H452" s="3">
        <v>1</v>
      </c>
      <c r="J452" s="3" t="s">
        <v>391</v>
      </c>
      <c r="K452" s="3">
        <v>0</v>
      </c>
      <c r="L452" s="3">
        <v>436</v>
      </c>
      <c r="M452" s="3">
        <v>2</v>
      </c>
      <c r="N452" s="3" t="s">
        <v>397</v>
      </c>
      <c r="O452" s="3">
        <v>4</v>
      </c>
      <c r="P452" s="3">
        <v>0</v>
      </c>
      <c r="Q452" s="10"/>
      <c r="R452" s="3">
        <v>0</v>
      </c>
      <c r="S452" s="3" t="b">
        <v>0</v>
      </c>
      <c r="T452" s="3">
        <f t="shared" si="21"/>
        <v>0</v>
      </c>
      <c r="U452" s="6">
        <f t="shared" si="22"/>
        <v>0</v>
      </c>
      <c r="V452" s="3">
        <f t="shared" si="23"/>
        <v>0</v>
      </c>
    </row>
    <row r="453" spans="1:22" ht="15" customHeight="1">
      <c r="A453" s="3">
        <v>116</v>
      </c>
      <c r="B453" s="3">
        <v>5</v>
      </c>
      <c r="C453" s="3">
        <v>5</v>
      </c>
      <c r="D453" s="3" t="s">
        <v>720</v>
      </c>
      <c r="E453" s="3">
        <v>25</v>
      </c>
      <c r="F453" s="3">
        <v>4</v>
      </c>
      <c r="G453" s="3" t="s">
        <v>390</v>
      </c>
      <c r="H453" s="3">
        <v>1</v>
      </c>
      <c r="J453" s="3" t="s">
        <v>391</v>
      </c>
      <c r="K453" s="3">
        <v>0</v>
      </c>
      <c r="L453" s="3">
        <v>437</v>
      </c>
      <c r="M453" s="3">
        <v>3</v>
      </c>
      <c r="N453" s="3" t="s">
        <v>396</v>
      </c>
      <c r="O453" s="3">
        <v>3</v>
      </c>
      <c r="P453" s="3">
        <v>0</v>
      </c>
      <c r="R453" s="3">
        <v>0</v>
      </c>
      <c r="S453" s="3" t="b">
        <v>0</v>
      </c>
      <c r="T453" s="3">
        <f t="shared" si="21"/>
        <v>0</v>
      </c>
      <c r="U453" s="6">
        <f t="shared" si="22"/>
        <v>0</v>
      </c>
      <c r="V453" s="3">
        <f t="shared" si="23"/>
        <v>0</v>
      </c>
    </row>
    <row r="454" spans="1:22" ht="15" customHeight="1">
      <c r="A454" s="3">
        <v>116</v>
      </c>
      <c r="B454" s="3">
        <v>5</v>
      </c>
      <c r="C454" s="3">
        <v>5</v>
      </c>
      <c r="D454" s="3" t="s">
        <v>720</v>
      </c>
      <c r="E454" s="3">
        <v>25</v>
      </c>
      <c r="F454" s="3">
        <v>4</v>
      </c>
      <c r="G454" s="3" t="s">
        <v>390</v>
      </c>
      <c r="H454" s="3">
        <v>1</v>
      </c>
      <c r="J454" s="3" t="s">
        <v>391</v>
      </c>
      <c r="K454" s="3">
        <v>0</v>
      </c>
      <c r="L454" s="3">
        <v>438</v>
      </c>
      <c r="M454" s="3">
        <v>4</v>
      </c>
      <c r="N454" s="3" t="s">
        <v>392</v>
      </c>
      <c r="O454" s="3">
        <v>1</v>
      </c>
      <c r="P454" s="3">
        <v>1</v>
      </c>
      <c r="Q454" s="10" t="s">
        <v>149</v>
      </c>
      <c r="R454" s="3">
        <v>0</v>
      </c>
      <c r="S454" s="3" t="b">
        <v>0</v>
      </c>
      <c r="T454" s="3">
        <f t="shared" si="21"/>
        <v>0</v>
      </c>
      <c r="U454" s="6">
        <f t="shared" si="22"/>
        <v>0</v>
      </c>
      <c r="V454" s="3">
        <f t="shared" si="23"/>
        <v>0</v>
      </c>
    </row>
    <row r="455" spans="1:22" ht="15" customHeight="1">
      <c r="A455" s="3">
        <v>116</v>
      </c>
      <c r="B455" s="3">
        <v>5</v>
      </c>
      <c r="C455" s="3">
        <v>5</v>
      </c>
      <c r="D455" s="3" t="s">
        <v>720</v>
      </c>
      <c r="E455" s="3">
        <v>25</v>
      </c>
      <c r="F455" s="3">
        <v>4</v>
      </c>
      <c r="G455" s="3" t="s">
        <v>390</v>
      </c>
      <c r="H455" s="3">
        <v>1</v>
      </c>
      <c r="J455" s="3" t="s">
        <v>391</v>
      </c>
      <c r="K455" s="3">
        <v>0</v>
      </c>
      <c r="L455" s="3">
        <v>439</v>
      </c>
      <c r="M455" s="3">
        <v>5</v>
      </c>
      <c r="N455" s="3" t="s">
        <v>395</v>
      </c>
      <c r="O455" s="3">
        <v>0</v>
      </c>
      <c r="P455" s="3">
        <v>1</v>
      </c>
      <c r="Q455" s="10" t="s">
        <v>149</v>
      </c>
      <c r="R455" s="3">
        <v>0</v>
      </c>
      <c r="S455" s="3" t="b">
        <v>0</v>
      </c>
      <c r="T455" s="3">
        <f t="shared" si="21"/>
        <v>0</v>
      </c>
      <c r="U455" s="6">
        <f t="shared" si="22"/>
        <v>0</v>
      </c>
      <c r="V455" s="3">
        <f t="shared" si="23"/>
        <v>0</v>
      </c>
    </row>
    <row r="456" spans="1:22" ht="15" customHeight="1">
      <c r="A456" s="3">
        <v>116</v>
      </c>
      <c r="B456" s="3">
        <v>5</v>
      </c>
      <c r="C456" s="3">
        <v>5</v>
      </c>
      <c r="D456" s="3" t="s">
        <v>720</v>
      </c>
      <c r="E456" s="3">
        <v>25</v>
      </c>
      <c r="F456" s="3">
        <v>4</v>
      </c>
      <c r="G456" s="3" t="s">
        <v>390</v>
      </c>
      <c r="H456" s="3">
        <v>1</v>
      </c>
      <c r="J456" s="3" t="s">
        <v>391</v>
      </c>
      <c r="K456" s="3">
        <v>0</v>
      </c>
      <c r="L456" s="3">
        <v>440</v>
      </c>
      <c r="M456" s="3">
        <v>6</v>
      </c>
      <c r="N456" s="3" t="s">
        <v>393</v>
      </c>
      <c r="O456" s="3">
        <v>0</v>
      </c>
      <c r="P456" s="3">
        <v>0</v>
      </c>
      <c r="R456" s="3">
        <v>0</v>
      </c>
      <c r="S456" s="3" t="b">
        <v>0</v>
      </c>
      <c r="T456" s="3">
        <f t="shared" si="21"/>
        <v>0</v>
      </c>
      <c r="U456" s="6">
        <f t="shared" si="22"/>
        <v>0</v>
      </c>
      <c r="V456" s="3">
        <f t="shared" si="23"/>
        <v>0</v>
      </c>
    </row>
    <row r="457" spans="1:22" ht="15" customHeight="1">
      <c r="A457" s="3">
        <v>117</v>
      </c>
      <c r="B457" s="3">
        <v>5</v>
      </c>
      <c r="C457" s="3">
        <v>5</v>
      </c>
      <c r="D457" s="3" t="s">
        <v>720</v>
      </c>
      <c r="E457" s="3">
        <v>25</v>
      </c>
      <c r="F457" s="3">
        <v>4</v>
      </c>
      <c r="G457" s="3" t="s">
        <v>390</v>
      </c>
      <c r="H457" s="3">
        <v>2</v>
      </c>
      <c r="J457" s="3" t="s">
        <v>398</v>
      </c>
      <c r="K457" s="3">
        <v>0</v>
      </c>
      <c r="L457" s="3">
        <v>441</v>
      </c>
      <c r="M457" s="3">
        <v>1</v>
      </c>
      <c r="N457" s="3" t="s">
        <v>399</v>
      </c>
      <c r="O457" s="3">
        <v>5</v>
      </c>
      <c r="P457" s="3">
        <v>0</v>
      </c>
      <c r="R457" s="3">
        <v>1</v>
      </c>
      <c r="S457" s="3" t="b">
        <v>0</v>
      </c>
      <c r="T457" s="3">
        <f t="shared" si="21"/>
        <v>0</v>
      </c>
      <c r="U457" s="6">
        <f t="shared" si="22"/>
        <v>0</v>
      </c>
      <c r="V457" s="3">
        <f t="shared" si="23"/>
        <v>5</v>
      </c>
    </row>
    <row r="458" spans="1:22" ht="15" customHeight="1">
      <c r="A458" s="3">
        <v>117</v>
      </c>
      <c r="B458" s="3">
        <v>5</v>
      </c>
      <c r="C458" s="3">
        <v>5</v>
      </c>
      <c r="D458" s="3" t="s">
        <v>720</v>
      </c>
      <c r="E458" s="3">
        <v>25</v>
      </c>
      <c r="F458" s="3">
        <v>4</v>
      </c>
      <c r="G458" s="3" t="s">
        <v>390</v>
      </c>
      <c r="H458" s="3">
        <v>2</v>
      </c>
      <c r="J458" s="3" t="s">
        <v>398</v>
      </c>
      <c r="K458" s="3">
        <v>0</v>
      </c>
      <c r="L458" s="3">
        <v>442</v>
      </c>
      <c r="M458" s="3">
        <v>2</v>
      </c>
      <c r="N458" s="3" t="s">
        <v>400</v>
      </c>
      <c r="O458" s="3">
        <v>4</v>
      </c>
      <c r="P458" s="3">
        <v>0</v>
      </c>
      <c r="R458" s="3">
        <v>0</v>
      </c>
      <c r="S458" s="3" t="b">
        <v>0</v>
      </c>
      <c r="T458" s="3">
        <f t="shared" si="21"/>
        <v>0</v>
      </c>
      <c r="U458" s="6">
        <f t="shared" si="22"/>
        <v>0</v>
      </c>
      <c r="V458" s="3">
        <f t="shared" si="23"/>
        <v>0</v>
      </c>
    </row>
    <row r="459" spans="1:22" ht="15" customHeight="1">
      <c r="A459" s="3">
        <v>117</v>
      </c>
      <c r="B459" s="3">
        <v>5</v>
      </c>
      <c r="C459" s="3">
        <v>5</v>
      </c>
      <c r="D459" s="3" t="s">
        <v>720</v>
      </c>
      <c r="E459" s="3">
        <v>25</v>
      </c>
      <c r="F459" s="3">
        <v>4</v>
      </c>
      <c r="G459" s="3" t="s">
        <v>390</v>
      </c>
      <c r="H459" s="3">
        <v>2</v>
      </c>
      <c r="J459" s="3" t="s">
        <v>398</v>
      </c>
      <c r="K459" s="3">
        <v>0</v>
      </c>
      <c r="L459" s="3">
        <v>443</v>
      </c>
      <c r="M459" s="3">
        <v>3</v>
      </c>
      <c r="N459" s="3" t="s">
        <v>401</v>
      </c>
      <c r="O459" s="3">
        <v>3</v>
      </c>
      <c r="P459" s="3">
        <v>1</v>
      </c>
      <c r="Q459" s="3" t="s">
        <v>150</v>
      </c>
      <c r="R459" s="3">
        <v>0</v>
      </c>
      <c r="S459" s="3" t="b">
        <v>0</v>
      </c>
      <c r="T459" s="3">
        <f t="shared" si="21"/>
        <v>0</v>
      </c>
      <c r="U459" s="6">
        <f t="shared" si="22"/>
        <v>0</v>
      </c>
      <c r="V459" s="3">
        <f t="shared" si="23"/>
        <v>0</v>
      </c>
    </row>
    <row r="460" spans="1:22" ht="15" customHeight="1">
      <c r="A460" s="3">
        <v>117</v>
      </c>
      <c r="B460" s="3">
        <v>5</v>
      </c>
      <c r="C460" s="3">
        <v>5</v>
      </c>
      <c r="D460" s="3" t="s">
        <v>720</v>
      </c>
      <c r="E460" s="3">
        <v>25</v>
      </c>
      <c r="F460" s="3">
        <v>4</v>
      </c>
      <c r="G460" s="3" t="s">
        <v>390</v>
      </c>
      <c r="H460" s="3">
        <v>2</v>
      </c>
      <c r="J460" s="3" t="s">
        <v>398</v>
      </c>
      <c r="K460" s="3">
        <v>0</v>
      </c>
      <c r="L460" s="3">
        <v>444</v>
      </c>
      <c r="M460" s="3">
        <v>4</v>
      </c>
      <c r="N460" s="3" t="s">
        <v>402</v>
      </c>
      <c r="O460" s="3">
        <v>2</v>
      </c>
      <c r="P460" s="3">
        <v>1</v>
      </c>
      <c r="Q460" s="3" t="s">
        <v>150</v>
      </c>
      <c r="R460" s="3">
        <v>0</v>
      </c>
      <c r="S460" s="3" t="b">
        <v>0</v>
      </c>
      <c r="T460" s="3">
        <f t="shared" si="21"/>
        <v>0</v>
      </c>
      <c r="U460" s="6">
        <f t="shared" si="22"/>
        <v>0</v>
      </c>
      <c r="V460" s="3">
        <f t="shared" si="23"/>
        <v>0</v>
      </c>
    </row>
    <row r="461" spans="1:22" ht="15" customHeight="1">
      <c r="A461" s="3">
        <v>117</v>
      </c>
      <c r="B461" s="3">
        <v>5</v>
      </c>
      <c r="C461" s="3">
        <v>5</v>
      </c>
      <c r="D461" s="3" t="s">
        <v>720</v>
      </c>
      <c r="E461" s="3">
        <v>25</v>
      </c>
      <c r="F461" s="3">
        <v>4</v>
      </c>
      <c r="G461" s="3" t="s">
        <v>390</v>
      </c>
      <c r="H461" s="3">
        <v>2</v>
      </c>
      <c r="J461" s="3" t="s">
        <v>398</v>
      </c>
      <c r="K461" s="3">
        <v>0</v>
      </c>
      <c r="L461" s="3">
        <v>445</v>
      </c>
      <c r="M461" s="3">
        <v>5</v>
      </c>
      <c r="N461" s="3" t="s">
        <v>403</v>
      </c>
      <c r="O461" s="3">
        <v>1</v>
      </c>
      <c r="P461" s="3">
        <v>1</v>
      </c>
      <c r="Q461" s="3" t="s">
        <v>150</v>
      </c>
      <c r="R461" s="3">
        <v>0</v>
      </c>
      <c r="S461" s="3" t="b">
        <v>0</v>
      </c>
      <c r="T461" s="3">
        <f t="shared" si="21"/>
        <v>0</v>
      </c>
      <c r="U461" s="6">
        <f t="shared" si="22"/>
        <v>0</v>
      </c>
      <c r="V461" s="3">
        <f t="shared" si="23"/>
        <v>0</v>
      </c>
    </row>
    <row r="462" spans="1:22" ht="15" customHeight="1">
      <c r="A462" s="3">
        <v>117</v>
      </c>
      <c r="B462" s="3">
        <v>5</v>
      </c>
      <c r="C462" s="3">
        <v>5</v>
      </c>
      <c r="D462" s="3" t="s">
        <v>720</v>
      </c>
      <c r="E462" s="3">
        <v>25</v>
      </c>
      <c r="F462" s="3">
        <v>4</v>
      </c>
      <c r="G462" s="3" t="s">
        <v>390</v>
      </c>
      <c r="H462" s="3">
        <v>2</v>
      </c>
      <c r="J462" s="3" t="s">
        <v>398</v>
      </c>
      <c r="K462" s="3">
        <v>0</v>
      </c>
      <c r="L462" s="3">
        <v>446</v>
      </c>
      <c r="M462" s="3">
        <v>6</v>
      </c>
      <c r="N462" s="3" t="s">
        <v>498</v>
      </c>
      <c r="O462" s="3">
        <v>0</v>
      </c>
      <c r="P462" s="3">
        <v>1</v>
      </c>
      <c r="Q462" s="3" t="s">
        <v>150</v>
      </c>
      <c r="R462" s="3">
        <v>0</v>
      </c>
      <c r="S462" s="3" t="b">
        <v>0</v>
      </c>
      <c r="T462" s="3">
        <f t="shared" si="21"/>
        <v>0</v>
      </c>
      <c r="U462" s="6">
        <f t="shared" si="22"/>
        <v>0</v>
      </c>
      <c r="V462" s="3">
        <f t="shared" si="23"/>
        <v>0</v>
      </c>
    </row>
    <row r="463" spans="1:22" ht="15" customHeight="1">
      <c r="A463" s="3">
        <v>118</v>
      </c>
      <c r="B463" s="3">
        <v>5</v>
      </c>
      <c r="C463" s="3">
        <v>5</v>
      </c>
      <c r="D463" s="3" t="s">
        <v>720</v>
      </c>
      <c r="E463" s="3">
        <v>25</v>
      </c>
      <c r="F463" s="3">
        <v>4</v>
      </c>
      <c r="G463" s="3" t="s">
        <v>390</v>
      </c>
      <c r="H463" s="3">
        <v>3</v>
      </c>
      <c r="J463" s="3" t="s">
        <v>404</v>
      </c>
      <c r="K463" s="3">
        <v>0</v>
      </c>
      <c r="L463" s="3">
        <v>447</v>
      </c>
      <c r="M463" s="3">
        <v>1</v>
      </c>
      <c r="N463" s="3" t="s">
        <v>802</v>
      </c>
      <c r="O463" s="3">
        <v>0</v>
      </c>
      <c r="P463" s="3">
        <v>1</v>
      </c>
      <c r="Q463" s="3" t="s">
        <v>633</v>
      </c>
      <c r="R463" s="3">
        <v>0</v>
      </c>
      <c r="S463" s="3" t="b">
        <v>0</v>
      </c>
      <c r="T463" s="3">
        <f t="shared" si="21"/>
        <v>0</v>
      </c>
      <c r="U463" s="6">
        <f t="shared" si="22"/>
        <v>0</v>
      </c>
      <c r="V463" s="3">
        <f t="shared" si="23"/>
        <v>0</v>
      </c>
    </row>
    <row r="464" spans="1:22" ht="15" customHeight="1">
      <c r="A464" s="3">
        <v>118</v>
      </c>
      <c r="B464" s="3">
        <v>5</v>
      </c>
      <c r="C464" s="3">
        <v>5</v>
      </c>
      <c r="D464" s="3" t="s">
        <v>720</v>
      </c>
      <c r="E464" s="3">
        <v>25</v>
      </c>
      <c r="F464" s="3">
        <v>4</v>
      </c>
      <c r="G464" s="3" t="s">
        <v>390</v>
      </c>
      <c r="H464" s="3">
        <v>3</v>
      </c>
      <c r="J464" s="3" t="s">
        <v>404</v>
      </c>
      <c r="K464" s="3">
        <v>0</v>
      </c>
      <c r="L464" s="3">
        <v>448</v>
      </c>
      <c r="M464" s="3">
        <v>2</v>
      </c>
      <c r="N464" s="3" t="s">
        <v>307</v>
      </c>
      <c r="O464" s="3">
        <v>2</v>
      </c>
      <c r="P464" s="3">
        <v>1</v>
      </c>
      <c r="Q464" s="3" t="s">
        <v>633</v>
      </c>
      <c r="R464" s="3">
        <v>0</v>
      </c>
      <c r="S464" s="3" t="b">
        <v>0</v>
      </c>
      <c r="T464" s="3">
        <f t="shared" si="21"/>
        <v>0</v>
      </c>
      <c r="U464" s="6">
        <f t="shared" si="22"/>
        <v>0</v>
      </c>
      <c r="V464" s="3">
        <f t="shared" si="23"/>
        <v>0</v>
      </c>
    </row>
    <row r="465" spans="1:22" ht="15" customHeight="1">
      <c r="A465" s="3">
        <v>118</v>
      </c>
      <c r="B465" s="3">
        <v>5</v>
      </c>
      <c r="C465" s="3">
        <v>5</v>
      </c>
      <c r="D465" s="3" t="s">
        <v>720</v>
      </c>
      <c r="E465" s="3">
        <v>25</v>
      </c>
      <c r="F465" s="3">
        <v>4</v>
      </c>
      <c r="G465" s="3" t="s">
        <v>390</v>
      </c>
      <c r="H465" s="3">
        <v>3</v>
      </c>
      <c r="J465" s="3" t="s">
        <v>404</v>
      </c>
      <c r="K465" s="3">
        <v>0</v>
      </c>
      <c r="L465" s="3">
        <v>449</v>
      </c>
      <c r="M465" s="3">
        <v>3</v>
      </c>
      <c r="N465" s="3" t="s">
        <v>135</v>
      </c>
      <c r="O465" s="3">
        <v>5</v>
      </c>
      <c r="P465" s="3">
        <v>0</v>
      </c>
      <c r="Q465" s="10"/>
      <c r="R465" s="3">
        <v>1</v>
      </c>
      <c r="S465" s="3" t="b">
        <v>0</v>
      </c>
      <c r="T465" s="3">
        <f t="shared" si="21"/>
        <v>0</v>
      </c>
      <c r="U465" s="6">
        <f t="shared" si="22"/>
        <v>0</v>
      </c>
      <c r="V465" s="3">
        <f t="shared" si="23"/>
        <v>5</v>
      </c>
    </row>
    <row r="466" spans="1:22" ht="15" customHeight="1">
      <c r="A466" s="3">
        <v>119</v>
      </c>
      <c r="B466" s="3">
        <v>5</v>
      </c>
      <c r="C466" s="3">
        <v>5</v>
      </c>
      <c r="D466" s="3" t="s">
        <v>720</v>
      </c>
      <c r="E466" s="3">
        <v>25</v>
      </c>
      <c r="F466" s="3">
        <v>4</v>
      </c>
      <c r="G466" s="3" t="s">
        <v>390</v>
      </c>
      <c r="H466" s="3">
        <v>4</v>
      </c>
      <c r="J466" s="3" t="s">
        <v>405</v>
      </c>
      <c r="K466" s="3">
        <v>0</v>
      </c>
      <c r="L466" s="3">
        <v>450</v>
      </c>
      <c r="M466" s="3">
        <v>1</v>
      </c>
      <c r="N466" s="3" t="s">
        <v>406</v>
      </c>
      <c r="O466" s="3">
        <v>5</v>
      </c>
      <c r="P466" s="3">
        <v>0</v>
      </c>
      <c r="R466" s="3">
        <v>1</v>
      </c>
      <c r="S466" s="3" t="b">
        <v>0</v>
      </c>
      <c r="T466" s="3">
        <f t="shared" si="21"/>
        <v>0</v>
      </c>
      <c r="U466" s="6">
        <f t="shared" si="22"/>
        <v>0</v>
      </c>
      <c r="V466" s="3">
        <f t="shared" si="23"/>
        <v>5</v>
      </c>
    </row>
    <row r="467" spans="1:22" ht="15" customHeight="1">
      <c r="A467" s="3">
        <v>119</v>
      </c>
      <c r="B467" s="3">
        <v>5</v>
      </c>
      <c r="C467" s="3">
        <v>5</v>
      </c>
      <c r="D467" s="3" t="s">
        <v>720</v>
      </c>
      <c r="E467" s="3">
        <v>25</v>
      </c>
      <c r="F467" s="3">
        <v>4</v>
      </c>
      <c r="G467" s="3" t="s">
        <v>390</v>
      </c>
      <c r="H467" s="3">
        <v>4</v>
      </c>
      <c r="J467" s="3" t="s">
        <v>405</v>
      </c>
      <c r="K467" s="3">
        <v>0</v>
      </c>
      <c r="L467" s="3">
        <v>451</v>
      </c>
      <c r="M467" s="3">
        <v>2</v>
      </c>
      <c r="N467" s="3" t="s">
        <v>407</v>
      </c>
      <c r="O467" s="3">
        <v>4</v>
      </c>
      <c r="P467" s="3">
        <v>0</v>
      </c>
      <c r="Q467" s="10"/>
      <c r="R467" s="3">
        <v>0</v>
      </c>
      <c r="S467" s="3" t="b">
        <v>0</v>
      </c>
      <c r="T467" s="3">
        <f t="shared" si="21"/>
        <v>0</v>
      </c>
      <c r="U467" s="6">
        <f t="shared" si="22"/>
        <v>0</v>
      </c>
      <c r="V467" s="3">
        <f t="shared" si="23"/>
        <v>0</v>
      </c>
    </row>
    <row r="468" spans="1:22" ht="15" customHeight="1">
      <c r="A468" s="3">
        <v>119</v>
      </c>
      <c r="B468" s="3">
        <v>5</v>
      </c>
      <c r="C468" s="3">
        <v>5</v>
      </c>
      <c r="D468" s="3" t="s">
        <v>720</v>
      </c>
      <c r="E468" s="3">
        <v>25</v>
      </c>
      <c r="F468" s="3">
        <v>4</v>
      </c>
      <c r="G468" s="3" t="s">
        <v>390</v>
      </c>
      <c r="H468" s="3">
        <v>4</v>
      </c>
      <c r="J468" s="3" t="s">
        <v>405</v>
      </c>
      <c r="K468" s="3">
        <v>0</v>
      </c>
      <c r="L468" s="3">
        <v>452</v>
      </c>
      <c r="M468" s="3">
        <v>3</v>
      </c>
      <c r="N468" s="3" t="s">
        <v>802</v>
      </c>
      <c r="O468" s="3">
        <v>0</v>
      </c>
      <c r="P468" s="3">
        <v>1</v>
      </c>
      <c r="Q468" s="10" t="s">
        <v>634</v>
      </c>
      <c r="R468" s="3">
        <v>0</v>
      </c>
      <c r="S468" s="3" t="b">
        <v>0</v>
      </c>
      <c r="T468" s="3">
        <f t="shared" si="21"/>
        <v>0</v>
      </c>
      <c r="U468" s="6">
        <f t="shared" si="22"/>
        <v>0</v>
      </c>
      <c r="V468" s="3">
        <f t="shared" si="23"/>
        <v>0</v>
      </c>
    </row>
    <row r="469" spans="1:22" ht="15" customHeight="1">
      <c r="A469" s="3">
        <v>120</v>
      </c>
      <c r="B469" s="3">
        <v>5</v>
      </c>
      <c r="C469" s="3">
        <v>5</v>
      </c>
      <c r="D469" s="3" t="s">
        <v>720</v>
      </c>
      <c r="E469" s="3">
        <v>25</v>
      </c>
      <c r="F469" s="3">
        <v>4</v>
      </c>
      <c r="G469" s="3" t="s">
        <v>390</v>
      </c>
      <c r="H469" s="3">
        <v>5</v>
      </c>
      <c r="J469" s="3" t="s">
        <v>408</v>
      </c>
      <c r="K469" s="3">
        <v>0</v>
      </c>
      <c r="L469" s="3">
        <v>453</v>
      </c>
      <c r="M469" s="3">
        <v>1</v>
      </c>
      <c r="N469" s="3" t="s">
        <v>801</v>
      </c>
      <c r="O469" s="3">
        <v>3</v>
      </c>
      <c r="P469" s="3">
        <v>0</v>
      </c>
      <c r="R469" s="3">
        <v>1</v>
      </c>
      <c r="S469" s="3" t="b">
        <v>0</v>
      </c>
      <c r="T469" s="3">
        <f t="shared" si="21"/>
        <v>0</v>
      </c>
      <c r="U469" s="6">
        <f t="shared" si="22"/>
        <v>0</v>
      </c>
      <c r="V469" s="3">
        <f t="shared" si="23"/>
        <v>3</v>
      </c>
    </row>
    <row r="470" spans="1:22" ht="15" customHeight="1">
      <c r="A470" s="3">
        <v>120</v>
      </c>
      <c r="B470" s="3">
        <v>5</v>
      </c>
      <c r="C470" s="3">
        <v>5</v>
      </c>
      <c r="D470" s="3" t="s">
        <v>720</v>
      </c>
      <c r="E470" s="3">
        <v>25</v>
      </c>
      <c r="F470" s="3">
        <v>4</v>
      </c>
      <c r="G470" s="3" t="s">
        <v>390</v>
      </c>
      <c r="H470" s="3">
        <v>5</v>
      </c>
      <c r="J470" s="3" t="s">
        <v>408</v>
      </c>
      <c r="K470" s="3">
        <v>0</v>
      </c>
      <c r="L470" s="3">
        <v>454</v>
      </c>
      <c r="M470" s="3">
        <v>2</v>
      </c>
      <c r="N470" s="3" t="s">
        <v>802</v>
      </c>
      <c r="O470" s="3">
        <v>0</v>
      </c>
      <c r="P470" s="3">
        <v>1</v>
      </c>
      <c r="Q470" s="10" t="s">
        <v>635</v>
      </c>
      <c r="R470" s="3">
        <v>0</v>
      </c>
      <c r="S470" s="3" t="b">
        <v>0</v>
      </c>
      <c r="T470" s="3">
        <f t="shared" si="21"/>
        <v>0</v>
      </c>
      <c r="U470" s="6">
        <f t="shared" si="22"/>
        <v>0</v>
      </c>
      <c r="V470" s="3">
        <f t="shared" si="23"/>
        <v>0</v>
      </c>
    </row>
    <row r="471" spans="1:22" ht="15" customHeight="1">
      <c r="A471" s="3">
        <v>127</v>
      </c>
      <c r="B471" s="3">
        <v>5</v>
      </c>
      <c r="C471" s="3">
        <v>5</v>
      </c>
      <c r="D471" s="3" t="s">
        <v>720</v>
      </c>
      <c r="E471" s="3">
        <v>26</v>
      </c>
      <c r="F471" s="3">
        <v>5</v>
      </c>
      <c r="G471" s="3" t="s">
        <v>25</v>
      </c>
      <c r="H471" s="3">
        <v>1</v>
      </c>
      <c r="J471" s="3" t="s">
        <v>585</v>
      </c>
      <c r="K471" s="3">
        <v>0</v>
      </c>
      <c r="L471" s="3">
        <v>480</v>
      </c>
      <c r="M471" s="3">
        <v>1</v>
      </c>
      <c r="N471" s="3" t="s">
        <v>802</v>
      </c>
      <c r="O471" s="3">
        <v>0</v>
      </c>
      <c r="P471" s="3">
        <v>0</v>
      </c>
      <c r="R471" s="3">
        <v>0</v>
      </c>
      <c r="S471" s="3" t="b">
        <v>0</v>
      </c>
      <c r="T471" s="3">
        <f t="shared" si="21"/>
        <v>0</v>
      </c>
      <c r="U471" s="6">
        <f t="shared" si="22"/>
        <v>0</v>
      </c>
      <c r="V471" s="3">
        <f t="shared" si="23"/>
        <v>0</v>
      </c>
    </row>
    <row r="472" spans="1:22" ht="15" customHeight="1">
      <c r="A472" s="3">
        <v>127</v>
      </c>
      <c r="B472" s="3">
        <v>5</v>
      </c>
      <c r="C472" s="3">
        <v>5</v>
      </c>
      <c r="D472" s="3" t="s">
        <v>720</v>
      </c>
      <c r="E472" s="3">
        <v>26</v>
      </c>
      <c r="F472" s="3">
        <v>5</v>
      </c>
      <c r="G472" s="3" t="s">
        <v>25</v>
      </c>
      <c r="H472" s="3">
        <v>1</v>
      </c>
      <c r="J472" s="3" t="s">
        <v>585</v>
      </c>
      <c r="K472" s="3">
        <v>0</v>
      </c>
      <c r="L472" s="3">
        <v>481</v>
      </c>
      <c r="M472" s="3">
        <v>2</v>
      </c>
      <c r="N472" s="3" t="s">
        <v>564</v>
      </c>
      <c r="O472" s="3">
        <v>1</v>
      </c>
      <c r="P472" s="3">
        <v>0</v>
      </c>
      <c r="R472" s="3">
        <v>0</v>
      </c>
      <c r="S472" s="3" t="b">
        <v>0</v>
      </c>
      <c r="T472" s="3">
        <f t="shared" si="21"/>
        <v>0</v>
      </c>
      <c r="U472" s="6">
        <f t="shared" si="22"/>
        <v>0</v>
      </c>
      <c r="V472" s="3">
        <f t="shared" si="23"/>
        <v>0</v>
      </c>
    </row>
    <row r="473" spans="1:22" ht="15" customHeight="1">
      <c r="A473" s="3">
        <v>127</v>
      </c>
      <c r="B473" s="3">
        <v>5</v>
      </c>
      <c r="C473" s="3">
        <v>5</v>
      </c>
      <c r="D473" s="3" t="s">
        <v>720</v>
      </c>
      <c r="E473" s="3">
        <v>26</v>
      </c>
      <c r="F473" s="3">
        <v>5</v>
      </c>
      <c r="G473" s="3" t="s">
        <v>25</v>
      </c>
      <c r="H473" s="3">
        <v>1</v>
      </c>
      <c r="J473" s="3" t="s">
        <v>585</v>
      </c>
      <c r="K473" s="3">
        <v>0</v>
      </c>
      <c r="L473" s="3">
        <v>482</v>
      </c>
      <c r="M473" s="3">
        <v>3</v>
      </c>
      <c r="N473" s="3" t="s">
        <v>586</v>
      </c>
      <c r="O473" s="3">
        <v>2</v>
      </c>
      <c r="P473" s="3">
        <v>0</v>
      </c>
      <c r="R473" s="3">
        <v>0</v>
      </c>
      <c r="S473" s="3" t="b">
        <v>0</v>
      </c>
      <c r="T473" s="3">
        <f t="shared" si="21"/>
        <v>0</v>
      </c>
      <c r="U473" s="6">
        <f t="shared" si="22"/>
        <v>0</v>
      </c>
      <c r="V473" s="3">
        <f t="shared" si="23"/>
        <v>0</v>
      </c>
    </row>
    <row r="474" spans="1:22" ht="15" customHeight="1">
      <c r="A474" s="3">
        <v>127</v>
      </c>
      <c r="B474" s="3">
        <v>5</v>
      </c>
      <c r="C474" s="3">
        <v>5</v>
      </c>
      <c r="D474" s="3" t="s">
        <v>720</v>
      </c>
      <c r="E474" s="3">
        <v>26</v>
      </c>
      <c r="F474" s="3">
        <v>5</v>
      </c>
      <c r="G474" s="3" t="s">
        <v>25</v>
      </c>
      <c r="H474" s="3">
        <v>1</v>
      </c>
      <c r="J474" s="3" t="s">
        <v>585</v>
      </c>
      <c r="K474" s="3">
        <v>0</v>
      </c>
      <c r="L474" s="3">
        <v>483</v>
      </c>
      <c r="M474" s="3">
        <v>4</v>
      </c>
      <c r="N474" s="3" t="s">
        <v>723</v>
      </c>
      <c r="O474" s="3">
        <v>4</v>
      </c>
      <c r="P474" s="3">
        <v>0</v>
      </c>
      <c r="R474" s="3">
        <v>0</v>
      </c>
      <c r="S474" s="3" t="b">
        <v>0</v>
      </c>
      <c r="T474" s="3">
        <f t="shared" si="21"/>
        <v>0</v>
      </c>
      <c r="U474" s="6">
        <f t="shared" si="22"/>
        <v>0</v>
      </c>
      <c r="V474" s="3">
        <f t="shared" si="23"/>
        <v>0</v>
      </c>
    </row>
    <row r="475" spans="1:22" ht="15" customHeight="1">
      <c r="A475" s="3">
        <v>127</v>
      </c>
      <c r="B475" s="3">
        <v>5</v>
      </c>
      <c r="C475" s="3">
        <v>5</v>
      </c>
      <c r="D475" s="3" t="s">
        <v>720</v>
      </c>
      <c r="E475" s="3">
        <v>26</v>
      </c>
      <c r="F475" s="3">
        <v>5</v>
      </c>
      <c r="G475" s="3" t="s">
        <v>25</v>
      </c>
      <c r="H475" s="3">
        <v>1</v>
      </c>
      <c r="J475" s="3" t="s">
        <v>585</v>
      </c>
      <c r="K475" s="3">
        <v>0</v>
      </c>
      <c r="L475" s="3">
        <v>484</v>
      </c>
      <c r="M475" s="3">
        <v>5</v>
      </c>
      <c r="N475" s="3" t="s">
        <v>587</v>
      </c>
      <c r="O475" s="3">
        <v>5</v>
      </c>
      <c r="P475" s="3">
        <v>0</v>
      </c>
      <c r="R475" s="3">
        <v>1</v>
      </c>
      <c r="S475" s="3" t="b">
        <v>0</v>
      </c>
      <c r="T475" s="3">
        <f t="shared" si="21"/>
        <v>0</v>
      </c>
      <c r="U475" s="6">
        <f t="shared" si="22"/>
        <v>0</v>
      </c>
      <c r="V475" s="3">
        <f t="shared" si="23"/>
        <v>5</v>
      </c>
    </row>
    <row r="476" spans="1:22" ht="15" customHeight="1">
      <c r="A476" s="3">
        <v>128</v>
      </c>
      <c r="B476" s="3">
        <v>5</v>
      </c>
      <c r="C476" s="3">
        <v>5</v>
      </c>
      <c r="D476" s="3" t="s">
        <v>720</v>
      </c>
      <c r="E476" s="3">
        <v>26</v>
      </c>
      <c r="F476" s="3">
        <v>5</v>
      </c>
      <c r="G476" s="3" t="s">
        <v>25</v>
      </c>
      <c r="H476" s="3">
        <v>2</v>
      </c>
      <c r="J476" s="3" t="s">
        <v>588</v>
      </c>
      <c r="K476" s="3">
        <v>0</v>
      </c>
      <c r="L476" s="3">
        <v>485</v>
      </c>
      <c r="M476" s="3">
        <v>1</v>
      </c>
      <c r="N476" s="3" t="s">
        <v>802</v>
      </c>
      <c r="O476" s="3">
        <v>0</v>
      </c>
      <c r="P476" s="3">
        <v>1</v>
      </c>
      <c r="Q476" s="3" t="s">
        <v>589</v>
      </c>
      <c r="R476" s="3">
        <v>0</v>
      </c>
      <c r="S476" s="3" t="b">
        <v>0</v>
      </c>
      <c r="T476" s="3">
        <f t="shared" si="21"/>
        <v>0</v>
      </c>
      <c r="U476" s="6">
        <f t="shared" si="22"/>
        <v>0</v>
      </c>
      <c r="V476" s="3">
        <f t="shared" si="23"/>
        <v>0</v>
      </c>
    </row>
    <row r="477" spans="1:22" ht="15" customHeight="1">
      <c r="A477" s="3">
        <v>128</v>
      </c>
      <c r="B477" s="3">
        <v>5</v>
      </c>
      <c r="C477" s="3">
        <v>5</v>
      </c>
      <c r="D477" s="3" t="s">
        <v>720</v>
      </c>
      <c r="E477" s="3">
        <v>26</v>
      </c>
      <c r="F477" s="3">
        <v>5</v>
      </c>
      <c r="G477" s="3" t="s">
        <v>25</v>
      </c>
      <c r="H477" s="3">
        <v>2</v>
      </c>
      <c r="J477" s="3" t="s">
        <v>588</v>
      </c>
      <c r="K477" s="3">
        <v>0</v>
      </c>
      <c r="L477" s="3">
        <v>486</v>
      </c>
      <c r="M477" s="3">
        <v>2</v>
      </c>
      <c r="N477" s="3" t="s">
        <v>590</v>
      </c>
      <c r="O477" s="3">
        <v>1</v>
      </c>
      <c r="P477" s="3">
        <v>1</v>
      </c>
      <c r="Q477" s="3" t="s">
        <v>589</v>
      </c>
      <c r="R477" s="3">
        <v>0</v>
      </c>
      <c r="S477" s="3" t="b">
        <v>0</v>
      </c>
      <c r="T477" s="3">
        <f t="shared" si="21"/>
        <v>0</v>
      </c>
      <c r="U477" s="6">
        <f t="shared" si="22"/>
        <v>0</v>
      </c>
      <c r="V477" s="3">
        <f t="shared" si="23"/>
        <v>0</v>
      </c>
    </row>
    <row r="478" spans="1:22" ht="15" customHeight="1">
      <c r="A478" s="3">
        <v>128</v>
      </c>
      <c r="B478" s="3">
        <v>5</v>
      </c>
      <c r="C478" s="3">
        <v>5</v>
      </c>
      <c r="D478" s="3" t="s">
        <v>720</v>
      </c>
      <c r="E478" s="3">
        <v>26</v>
      </c>
      <c r="F478" s="3">
        <v>5</v>
      </c>
      <c r="G478" s="3" t="s">
        <v>25</v>
      </c>
      <c r="H478" s="3">
        <v>2</v>
      </c>
      <c r="J478" s="3" t="s">
        <v>588</v>
      </c>
      <c r="K478" s="3">
        <v>0</v>
      </c>
      <c r="L478" s="3">
        <v>487</v>
      </c>
      <c r="M478" s="3">
        <v>3</v>
      </c>
      <c r="N478" s="3" t="s">
        <v>130</v>
      </c>
      <c r="O478" s="3">
        <v>3</v>
      </c>
      <c r="P478" s="3">
        <v>0</v>
      </c>
      <c r="R478" s="3">
        <v>0</v>
      </c>
      <c r="S478" s="3" t="b">
        <v>0</v>
      </c>
      <c r="T478" s="3">
        <f t="shared" si="21"/>
        <v>0</v>
      </c>
      <c r="U478" s="6">
        <f t="shared" si="22"/>
        <v>0</v>
      </c>
      <c r="V478" s="3">
        <f t="shared" si="23"/>
        <v>0</v>
      </c>
    </row>
    <row r="479" spans="1:22" ht="15" customHeight="1">
      <c r="A479" s="3">
        <v>128</v>
      </c>
      <c r="B479" s="3">
        <v>5</v>
      </c>
      <c r="C479" s="3">
        <v>5</v>
      </c>
      <c r="D479" s="3" t="s">
        <v>720</v>
      </c>
      <c r="E479" s="3">
        <v>26</v>
      </c>
      <c r="F479" s="3">
        <v>5</v>
      </c>
      <c r="G479" s="3" t="s">
        <v>25</v>
      </c>
      <c r="H479" s="3">
        <v>2</v>
      </c>
      <c r="J479" s="3" t="s">
        <v>588</v>
      </c>
      <c r="K479" s="3">
        <v>0</v>
      </c>
      <c r="L479" s="3">
        <v>488</v>
      </c>
      <c r="M479" s="3">
        <v>4</v>
      </c>
      <c r="N479" s="3" t="s">
        <v>801</v>
      </c>
      <c r="O479" s="3">
        <v>5</v>
      </c>
      <c r="P479" s="3">
        <v>0</v>
      </c>
      <c r="R479" s="3">
        <v>1</v>
      </c>
      <c r="S479" s="3" t="b">
        <v>0</v>
      </c>
      <c r="T479" s="3">
        <f t="shared" si="21"/>
        <v>0</v>
      </c>
      <c r="U479" s="6">
        <f t="shared" si="22"/>
        <v>0</v>
      </c>
      <c r="V479" s="3">
        <f t="shared" si="23"/>
        <v>5</v>
      </c>
    </row>
    <row r="480" spans="1:22" ht="15" customHeight="1">
      <c r="A480" s="3">
        <v>128</v>
      </c>
      <c r="B480" s="3">
        <v>5</v>
      </c>
      <c r="C480" s="3">
        <v>5</v>
      </c>
      <c r="D480" s="3" t="s">
        <v>720</v>
      </c>
      <c r="E480" s="3">
        <v>26</v>
      </c>
      <c r="F480" s="3">
        <v>5</v>
      </c>
      <c r="G480" s="3" t="s">
        <v>25</v>
      </c>
      <c r="H480" s="3">
        <v>2</v>
      </c>
      <c r="J480" s="3" t="s">
        <v>588</v>
      </c>
      <c r="K480" s="3">
        <v>0</v>
      </c>
      <c r="L480" s="3">
        <v>489</v>
      </c>
      <c r="M480" s="3">
        <v>5</v>
      </c>
      <c r="N480" s="3" t="s">
        <v>591</v>
      </c>
      <c r="O480" s="3">
        <v>0</v>
      </c>
      <c r="P480" s="3">
        <v>0</v>
      </c>
      <c r="R480" s="3">
        <v>0</v>
      </c>
      <c r="S480" s="3" t="b">
        <v>0</v>
      </c>
      <c r="T480" s="3">
        <f t="shared" si="21"/>
        <v>0</v>
      </c>
      <c r="U480" s="6">
        <f t="shared" si="22"/>
        <v>0</v>
      </c>
      <c r="V480" s="3">
        <f t="shared" si="23"/>
        <v>0</v>
      </c>
    </row>
    <row r="481" spans="1:22" ht="15" customHeight="1">
      <c r="A481" s="3">
        <v>130</v>
      </c>
      <c r="B481" s="3">
        <v>5</v>
      </c>
      <c r="C481" s="3">
        <v>5</v>
      </c>
      <c r="D481" s="3" t="s">
        <v>720</v>
      </c>
      <c r="E481" s="3">
        <v>26</v>
      </c>
      <c r="F481" s="3">
        <v>5</v>
      </c>
      <c r="G481" s="3" t="s">
        <v>25</v>
      </c>
      <c r="H481" s="3">
        <v>3</v>
      </c>
      <c r="J481" s="3" t="s">
        <v>592</v>
      </c>
      <c r="K481" s="3">
        <v>0</v>
      </c>
      <c r="L481" s="3">
        <v>495</v>
      </c>
      <c r="M481" s="3">
        <v>1</v>
      </c>
      <c r="N481" s="3" t="s">
        <v>128</v>
      </c>
      <c r="O481" s="3">
        <v>5</v>
      </c>
      <c r="P481" s="3">
        <v>0</v>
      </c>
      <c r="R481" s="3">
        <v>1</v>
      </c>
      <c r="S481" s="3" t="b">
        <v>0</v>
      </c>
      <c r="T481" s="3">
        <f t="shared" si="21"/>
        <v>0</v>
      </c>
      <c r="U481" s="6">
        <f t="shared" si="22"/>
        <v>0</v>
      </c>
      <c r="V481" s="3">
        <f t="shared" si="23"/>
        <v>5</v>
      </c>
    </row>
    <row r="482" spans="1:22" ht="15" customHeight="1">
      <c r="A482" s="3">
        <v>130</v>
      </c>
      <c r="B482" s="3">
        <v>5</v>
      </c>
      <c r="C482" s="3">
        <v>5</v>
      </c>
      <c r="D482" s="3" t="s">
        <v>720</v>
      </c>
      <c r="E482" s="3">
        <v>26</v>
      </c>
      <c r="F482" s="3">
        <v>5</v>
      </c>
      <c r="G482" s="3" t="s">
        <v>25</v>
      </c>
      <c r="H482" s="3">
        <v>3</v>
      </c>
      <c r="J482" s="3" t="s">
        <v>592</v>
      </c>
      <c r="K482" s="3">
        <v>0</v>
      </c>
      <c r="L482" s="3">
        <v>496</v>
      </c>
      <c r="M482" s="3">
        <v>2</v>
      </c>
      <c r="N482" s="3" t="s">
        <v>307</v>
      </c>
      <c r="O482" s="3">
        <v>3</v>
      </c>
      <c r="P482" s="3">
        <v>0</v>
      </c>
      <c r="R482" s="3">
        <v>0</v>
      </c>
      <c r="S482" s="3" t="b">
        <v>0</v>
      </c>
      <c r="T482" s="3">
        <f t="shared" si="21"/>
        <v>0</v>
      </c>
      <c r="U482" s="6">
        <f t="shared" si="22"/>
        <v>0</v>
      </c>
      <c r="V482" s="3">
        <f t="shared" si="23"/>
        <v>0</v>
      </c>
    </row>
    <row r="483" spans="1:22" ht="15" customHeight="1">
      <c r="A483" s="3">
        <v>130</v>
      </c>
      <c r="B483" s="3">
        <v>5</v>
      </c>
      <c r="C483" s="3">
        <v>5</v>
      </c>
      <c r="D483" s="3" t="s">
        <v>720</v>
      </c>
      <c r="E483" s="3">
        <v>26</v>
      </c>
      <c r="F483" s="3">
        <v>5</v>
      </c>
      <c r="G483" s="3" t="s">
        <v>25</v>
      </c>
      <c r="H483" s="3">
        <v>3</v>
      </c>
      <c r="J483" s="3" t="s">
        <v>592</v>
      </c>
      <c r="K483" s="3">
        <v>0</v>
      </c>
      <c r="L483" s="3">
        <v>497</v>
      </c>
      <c r="M483" s="3">
        <v>3</v>
      </c>
      <c r="N483" s="3" t="s">
        <v>593</v>
      </c>
      <c r="O483" s="3">
        <v>0</v>
      </c>
      <c r="P483" s="3">
        <v>0</v>
      </c>
      <c r="R483" s="3">
        <v>0</v>
      </c>
      <c r="S483" s="3" t="b">
        <v>0</v>
      </c>
      <c r="T483" s="3">
        <f t="shared" si="21"/>
        <v>0</v>
      </c>
      <c r="U483" s="6">
        <f t="shared" si="22"/>
        <v>0</v>
      </c>
      <c r="V483" s="3">
        <f t="shared" si="23"/>
        <v>0</v>
      </c>
    </row>
    <row r="484" spans="1:22" ht="15" customHeight="1">
      <c r="A484" s="3">
        <v>130</v>
      </c>
      <c r="B484" s="3">
        <v>5</v>
      </c>
      <c r="C484" s="3">
        <v>5</v>
      </c>
      <c r="D484" s="3" t="s">
        <v>720</v>
      </c>
      <c r="E484" s="3">
        <v>26</v>
      </c>
      <c r="F484" s="3">
        <v>5</v>
      </c>
      <c r="G484" s="3" t="s">
        <v>25</v>
      </c>
      <c r="H484" s="3">
        <v>3</v>
      </c>
      <c r="J484" s="3" t="s">
        <v>592</v>
      </c>
      <c r="K484" s="3">
        <v>0</v>
      </c>
      <c r="L484" s="3">
        <v>498</v>
      </c>
      <c r="M484" s="3">
        <v>4</v>
      </c>
      <c r="N484" s="3" t="s">
        <v>591</v>
      </c>
      <c r="O484" s="3">
        <v>0</v>
      </c>
      <c r="P484" s="3">
        <v>0</v>
      </c>
      <c r="R484" s="3">
        <v>0</v>
      </c>
      <c r="S484" s="3" t="b">
        <v>0</v>
      </c>
      <c r="T484" s="3">
        <f t="shared" si="21"/>
        <v>0</v>
      </c>
      <c r="U484" s="6">
        <f t="shared" si="22"/>
        <v>0</v>
      </c>
      <c r="V484" s="3">
        <f t="shared" si="23"/>
        <v>0</v>
      </c>
    </row>
    <row r="485" spans="1:22" ht="15" customHeight="1">
      <c r="A485" s="3">
        <v>129</v>
      </c>
      <c r="B485" s="3">
        <v>5</v>
      </c>
      <c r="C485" s="3">
        <v>5</v>
      </c>
      <c r="D485" s="3" t="s">
        <v>720</v>
      </c>
      <c r="E485" s="3">
        <v>26</v>
      </c>
      <c r="F485" s="3">
        <v>5</v>
      </c>
      <c r="G485" s="3" t="s">
        <v>25</v>
      </c>
      <c r="H485" s="3">
        <v>4</v>
      </c>
      <c r="J485" s="3" t="s">
        <v>594</v>
      </c>
      <c r="K485" s="3">
        <v>0</v>
      </c>
      <c r="L485" s="3">
        <v>490</v>
      </c>
      <c r="M485" s="3">
        <v>1</v>
      </c>
      <c r="N485" s="3" t="s">
        <v>595</v>
      </c>
      <c r="O485" s="3">
        <v>0</v>
      </c>
      <c r="P485" s="3">
        <v>0</v>
      </c>
      <c r="R485" s="3">
        <v>0</v>
      </c>
      <c r="S485" s="3" t="b">
        <v>0</v>
      </c>
      <c r="T485" s="3">
        <f t="shared" si="21"/>
        <v>0</v>
      </c>
      <c r="U485" s="6">
        <f t="shared" si="22"/>
        <v>0</v>
      </c>
      <c r="V485" s="3">
        <f t="shared" si="23"/>
        <v>0</v>
      </c>
    </row>
    <row r="486" spans="1:22" ht="15" customHeight="1">
      <c r="A486" s="3">
        <v>129</v>
      </c>
      <c r="B486" s="3">
        <v>5</v>
      </c>
      <c r="C486" s="3">
        <v>5</v>
      </c>
      <c r="D486" s="3" t="s">
        <v>720</v>
      </c>
      <c r="E486" s="3">
        <v>26</v>
      </c>
      <c r="F486" s="3">
        <v>5</v>
      </c>
      <c r="G486" s="3" t="s">
        <v>25</v>
      </c>
      <c r="H486" s="3">
        <v>4</v>
      </c>
      <c r="J486" s="3" t="s">
        <v>594</v>
      </c>
      <c r="K486" s="3">
        <v>0</v>
      </c>
      <c r="L486" s="3">
        <v>491</v>
      </c>
      <c r="M486" s="3">
        <v>2</v>
      </c>
      <c r="N486" s="3" t="s">
        <v>596</v>
      </c>
      <c r="O486" s="3">
        <v>1</v>
      </c>
      <c r="P486" s="3">
        <v>0</v>
      </c>
      <c r="R486" s="3">
        <v>0</v>
      </c>
      <c r="S486" s="3" t="b">
        <v>0</v>
      </c>
      <c r="T486" s="3">
        <f t="shared" si="21"/>
        <v>0</v>
      </c>
      <c r="U486" s="6">
        <f t="shared" si="22"/>
        <v>0</v>
      </c>
      <c r="V486" s="3">
        <f t="shared" si="23"/>
        <v>0</v>
      </c>
    </row>
    <row r="487" spans="1:22" ht="15" customHeight="1">
      <c r="A487" s="3">
        <v>129</v>
      </c>
      <c r="B487" s="3">
        <v>5</v>
      </c>
      <c r="C487" s="3">
        <v>5</v>
      </c>
      <c r="D487" s="3" t="s">
        <v>720</v>
      </c>
      <c r="E487" s="3">
        <v>26</v>
      </c>
      <c r="F487" s="3">
        <v>5</v>
      </c>
      <c r="G487" s="3" t="s">
        <v>25</v>
      </c>
      <c r="H487" s="3">
        <v>4</v>
      </c>
      <c r="J487" s="3" t="s">
        <v>594</v>
      </c>
      <c r="K487" s="3">
        <v>0</v>
      </c>
      <c r="L487" s="3">
        <v>492</v>
      </c>
      <c r="M487" s="3">
        <v>3</v>
      </c>
      <c r="N487" s="3" t="s">
        <v>597</v>
      </c>
      <c r="O487" s="3">
        <v>2</v>
      </c>
      <c r="P487" s="3">
        <v>0</v>
      </c>
      <c r="R487" s="3">
        <v>0</v>
      </c>
      <c r="S487" s="3" t="b">
        <v>0</v>
      </c>
      <c r="T487" s="3">
        <f t="shared" si="21"/>
        <v>0</v>
      </c>
      <c r="U487" s="6">
        <f t="shared" si="22"/>
        <v>0</v>
      </c>
      <c r="V487" s="3">
        <f t="shared" si="23"/>
        <v>0</v>
      </c>
    </row>
    <row r="488" spans="1:22" ht="15" customHeight="1">
      <c r="A488" s="3">
        <v>129</v>
      </c>
      <c r="B488" s="3">
        <v>5</v>
      </c>
      <c r="C488" s="3">
        <v>5</v>
      </c>
      <c r="D488" s="3" t="s">
        <v>720</v>
      </c>
      <c r="E488" s="3">
        <v>26</v>
      </c>
      <c r="F488" s="3">
        <v>5</v>
      </c>
      <c r="G488" s="3" t="s">
        <v>25</v>
      </c>
      <c r="H488" s="3">
        <v>4</v>
      </c>
      <c r="J488" s="3" t="s">
        <v>594</v>
      </c>
      <c r="K488" s="3">
        <v>0</v>
      </c>
      <c r="L488" s="3">
        <v>493</v>
      </c>
      <c r="M488" s="3">
        <v>4</v>
      </c>
      <c r="N488" s="3" t="s">
        <v>598</v>
      </c>
      <c r="O488" s="3">
        <v>4</v>
      </c>
      <c r="P488" s="3">
        <v>0</v>
      </c>
      <c r="R488" s="3">
        <v>0</v>
      </c>
      <c r="S488" s="3" t="b">
        <v>0</v>
      </c>
      <c r="T488" s="3">
        <f t="shared" si="21"/>
        <v>0</v>
      </c>
      <c r="U488" s="6">
        <f t="shared" si="22"/>
        <v>0</v>
      </c>
      <c r="V488" s="3">
        <f t="shared" si="23"/>
        <v>0</v>
      </c>
    </row>
    <row r="489" spans="1:22" ht="15" customHeight="1">
      <c r="A489" s="3">
        <v>129</v>
      </c>
      <c r="B489" s="3">
        <v>5</v>
      </c>
      <c r="C489" s="3">
        <v>5</v>
      </c>
      <c r="D489" s="3" t="s">
        <v>720</v>
      </c>
      <c r="E489" s="3">
        <v>26</v>
      </c>
      <c r="F489" s="3">
        <v>5</v>
      </c>
      <c r="G489" s="3" t="s">
        <v>25</v>
      </c>
      <c r="H489" s="3">
        <v>4</v>
      </c>
      <c r="J489" s="3" t="s">
        <v>594</v>
      </c>
      <c r="K489" s="3">
        <v>0</v>
      </c>
      <c r="L489" s="3">
        <v>494</v>
      </c>
      <c r="M489" s="3">
        <v>5</v>
      </c>
      <c r="N489" s="3" t="s">
        <v>801</v>
      </c>
      <c r="O489" s="3">
        <v>5</v>
      </c>
      <c r="P489" s="3">
        <v>0</v>
      </c>
      <c r="Q489" s="10"/>
      <c r="R489" s="3">
        <v>1</v>
      </c>
      <c r="S489" s="3" t="b">
        <v>0</v>
      </c>
      <c r="T489" s="3">
        <f t="shared" si="21"/>
        <v>0</v>
      </c>
      <c r="U489" s="6">
        <f t="shared" si="22"/>
        <v>0</v>
      </c>
      <c r="V489" s="3">
        <f t="shared" si="23"/>
        <v>5</v>
      </c>
    </row>
    <row r="490" spans="1:22" ht="15" customHeight="1">
      <c r="A490" s="3">
        <v>131</v>
      </c>
      <c r="B490" s="3">
        <v>5</v>
      </c>
      <c r="C490" s="3">
        <v>5</v>
      </c>
      <c r="D490" s="3" t="s">
        <v>720</v>
      </c>
      <c r="E490" s="3">
        <v>26</v>
      </c>
      <c r="F490" s="3">
        <v>5</v>
      </c>
      <c r="G490" s="3" t="s">
        <v>25</v>
      </c>
      <c r="H490" s="3">
        <v>5</v>
      </c>
      <c r="J490" s="3" t="s">
        <v>599</v>
      </c>
      <c r="K490" s="3">
        <v>0</v>
      </c>
      <c r="L490" s="3">
        <v>499</v>
      </c>
      <c r="M490" s="3">
        <v>1</v>
      </c>
      <c r="N490" s="3" t="s">
        <v>600</v>
      </c>
      <c r="O490" s="3">
        <v>7</v>
      </c>
      <c r="P490" s="3">
        <v>0</v>
      </c>
      <c r="Q490" s="10"/>
      <c r="R490" s="3">
        <v>1</v>
      </c>
      <c r="S490" s="3" t="b">
        <v>0</v>
      </c>
      <c r="T490" s="3">
        <f t="shared" si="21"/>
        <v>0</v>
      </c>
      <c r="U490" s="6">
        <f t="shared" si="22"/>
        <v>0</v>
      </c>
      <c r="V490" s="3">
        <f t="shared" si="23"/>
        <v>7</v>
      </c>
    </row>
    <row r="491" spans="1:22" ht="15" customHeight="1">
      <c r="A491" s="3">
        <v>131</v>
      </c>
      <c r="B491" s="3">
        <v>5</v>
      </c>
      <c r="C491" s="3">
        <v>5</v>
      </c>
      <c r="D491" s="3" t="s">
        <v>720</v>
      </c>
      <c r="E491" s="3">
        <v>26</v>
      </c>
      <c r="F491" s="3">
        <v>5</v>
      </c>
      <c r="G491" s="3" t="s">
        <v>25</v>
      </c>
      <c r="H491" s="3">
        <v>5</v>
      </c>
      <c r="J491" s="3" t="s">
        <v>599</v>
      </c>
      <c r="K491" s="3">
        <v>0</v>
      </c>
      <c r="L491" s="3">
        <v>500</v>
      </c>
      <c r="M491" s="3">
        <v>2</v>
      </c>
      <c r="N491" s="3" t="s">
        <v>547</v>
      </c>
      <c r="O491" s="3">
        <v>4</v>
      </c>
      <c r="P491" s="3">
        <v>0</v>
      </c>
      <c r="Q491" s="10"/>
      <c r="R491" s="3">
        <v>0</v>
      </c>
      <c r="S491" s="3" t="b">
        <v>0</v>
      </c>
      <c r="T491" s="3">
        <f t="shared" si="21"/>
        <v>0</v>
      </c>
      <c r="U491" s="6">
        <f t="shared" si="22"/>
        <v>0</v>
      </c>
      <c r="V491" s="3">
        <f t="shared" si="23"/>
        <v>0</v>
      </c>
    </row>
    <row r="492" spans="1:22" ht="15" customHeight="1">
      <c r="A492" s="3">
        <v>131</v>
      </c>
      <c r="B492" s="3">
        <v>5</v>
      </c>
      <c r="C492" s="3">
        <v>5</v>
      </c>
      <c r="D492" s="3" t="s">
        <v>720</v>
      </c>
      <c r="E492" s="3">
        <v>26</v>
      </c>
      <c r="F492" s="3">
        <v>5</v>
      </c>
      <c r="G492" s="3" t="s">
        <v>25</v>
      </c>
      <c r="H492" s="3">
        <v>5</v>
      </c>
      <c r="J492" s="3" t="s">
        <v>599</v>
      </c>
      <c r="K492" s="3">
        <v>0</v>
      </c>
      <c r="L492" s="3">
        <v>501</v>
      </c>
      <c r="M492" s="3">
        <v>3</v>
      </c>
      <c r="N492" s="3" t="s">
        <v>601</v>
      </c>
      <c r="O492" s="3">
        <v>2</v>
      </c>
      <c r="P492" s="3">
        <v>1</v>
      </c>
      <c r="Q492" s="10" t="s">
        <v>3</v>
      </c>
      <c r="R492" s="3">
        <v>0</v>
      </c>
      <c r="S492" s="3" t="b">
        <v>0</v>
      </c>
      <c r="T492" s="3">
        <f t="shared" si="21"/>
        <v>0</v>
      </c>
      <c r="U492" s="6">
        <f t="shared" si="22"/>
        <v>0</v>
      </c>
      <c r="V492" s="3">
        <f t="shared" si="23"/>
        <v>0</v>
      </c>
    </row>
    <row r="493" spans="1:22" ht="15" customHeight="1">
      <c r="A493" s="3">
        <v>131</v>
      </c>
      <c r="B493" s="3">
        <v>5</v>
      </c>
      <c r="C493" s="3">
        <v>5</v>
      </c>
      <c r="D493" s="3" t="s">
        <v>720</v>
      </c>
      <c r="E493" s="3">
        <v>26</v>
      </c>
      <c r="F493" s="3">
        <v>5</v>
      </c>
      <c r="G493" s="3" t="s">
        <v>25</v>
      </c>
      <c r="H493" s="3">
        <v>5</v>
      </c>
      <c r="J493" s="3" t="s">
        <v>599</v>
      </c>
      <c r="K493" s="3">
        <v>0</v>
      </c>
      <c r="L493" s="3">
        <v>502</v>
      </c>
      <c r="M493" s="3">
        <v>4</v>
      </c>
      <c r="N493" s="3" t="s">
        <v>549</v>
      </c>
      <c r="O493" s="3">
        <v>1</v>
      </c>
      <c r="P493" s="3">
        <v>1</v>
      </c>
      <c r="Q493" s="10" t="s">
        <v>4</v>
      </c>
      <c r="R493" s="3">
        <v>0</v>
      </c>
      <c r="S493" s="3" t="b">
        <v>0</v>
      </c>
      <c r="T493" s="3">
        <f t="shared" si="21"/>
        <v>0</v>
      </c>
      <c r="U493" s="6">
        <f>IF(S493=TRUE,O493,0)</f>
        <v>0</v>
      </c>
      <c r="V493" s="3">
        <f>R493*O493</f>
        <v>0</v>
      </c>
    </row>
    <row r="494" spans="1:22" ht="15" customHeight="1">
      <c r="A494" s="3">
        <v>131</v>
      </c>
      <c r="B494" s="3">
        <v>5</v>
      </c>
      <c r="C494" s="3">
        <v>5</v>
      </c>
      <c r="D494" s="3" t="s">
        <v>720</v>
      </c>
      <c r="E494" s="3">
        <v>26</v>
      </c>
      <c r="F494" s="3">
        <v>5</v>
      </c>
      <c r="G494" s="3" t="s">
        <v>25</v>
      </c>
      <c r="H494" s="3">
        <v>5</v>
      </c>
      <c r="J494" s="3" t="s">
        <v>599</v>
      </c>
      <c r="K494" s="3">
        <v>0</v>
      </c>
      <c r="L494" s="3">
        <v>503</v>
      </c>
      <c r="M494" s="3">
        <v>5</v>
      </c>
      <c r="N494" s="3" t="s">
        <v>602</v>
      </c>
      <c r="O494" s="3">
        <v>0</v>
      </c>
      <c r="P494" s="3">
        <v>1</v>
      </c>
      <c r="Q494" s="10" t="s">
        <v>4</v>
      </c>
      <c r="R494" s="3">
        <v>0</v>
      </c>
      <c r="S494" s="3" t="b">
        <v>0</v>
      </c>
      <c r="T494" s="3">
        <f t="shared" si="21"/>
        <v>0</v>
      </c>
      <c r="U494" s="6">
        <f>IF(S494=TRUE,O494,0)</f>
        <v>0</v>
      </c>
      <c r="V494" s="3">
        <f>R494*O494</f>
        <v>0</v>
      </c>
    </row>
    <row r="495" spans="1:22" ht="15" customHeight="1">
      <c r="A495" s="3">
        <v>131</v>
      </c>
      <c r="B495" s="3">
        <v>5</v>
      </c>
      <c r="C495" s="3">
        <v>5</v>
      </c>
      <c r="D495" s="3" t="s">
        <v>720</v>
      </c>
      <c r="E495" s="3">
        <v>26</v>
      </c>
      <c r="F495" s="3">
        <v>5</v>
      </c>
      <c r="G495" s="3" t="s">
        <v>25</v>
      </c>
      <c r="H495" s="3">
        <v>5</v>
      </c>
      <c r="J495" s="3" t="s">
        <v>599</v>
      </c>
      <c r="K495" s="3">
        <v>0</v>
      </c>
      <c r="L495" s="3">
        <v>504</v>
      </c>
      <c r="M495" s="3">
        <v>6</v>
      </c>
      <c r="N495" s="3" t="s">
        <v>603</v>
      </c>
      <c r="O495" s="3">
        <v>0</v>
      </c>
      <c r="P495" s="3">
        <v>0</v>
      </c>
      <c r="R495" s="3">
        <v>0</v>
      </c>
      <c r="S495" s="3" t="b">
        <v>0</v>
      </c>
      <c r="T495" s="3">
        <f t="shared" si="21"/>
        <v>0</v>
      </c>
      <c r="U495" s="6">
        <f>IF(S495=TRUE,O495,0)</f>
        <v>0</v>
      </c>
      <c r="V495" s="3">
        <f>R495*O495</f>
        <v>0</v>
      </c>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Foglio2"/>
  <dimension ref="A1:I21"/>
  <sheetViews>
    <sheetView showGridLines="0" workbookViewId="0" topLeftCell="A1">
      <selection activeCell="A1" sqref="A1"/>
    </sheetView>
  </sheetViews>
  <sheetFormatPr defaultColWidth="9.140625" defaultRowHeight="15" customHeight="1"/>
  <cols>
    <col min="1" max="1" width="18.8515625" style="81" bestFit="1" customWidth="1"/>
    <col min="2" max="16384" width="9.140625" style="81" customWidth="1"/>
  </cols>
  <sheetData>
    <row r="1" spans="1:8" ht="15" customHeight="1">
      <c r="A1" s="102" t="s">
        <v>824</v>
      </c>
      <c r="B1" s="102" t="s">
        <v>807</v>
      </c>
      <c r="C1" s="102" t="s">
        <v>808</v>
      </c>
      <c r="D1" s="102" t="s">
        <v>809</v>
      </c>
      <c r="E1" s="102" t="s">
        <v>825</v>
      </c>
      <c r="F1" s="102" t="s">
        <v>826</v>
      </c>
      <c r="G1" s="102" t="s">
        <v>827</v>
      </c>
      <c r="H1" s="102" t="s">
        <v>828</v>
      </c>
    </row>
    <row r="2" spans="1:9" ht="15" customHeight="1">
      <c r="A2" s="82">
        <v>1</v>
      </c>
      <c r="B2" s="82">
        <v>1</v>
      </c>
      <c r="C2" s="82">
        <v>1</v>
      </c>
      <c r="D2" s="83" t="s">
        <v>122</v>
      </c>
      <c r="E2" s="82">
        <v>0</v>
      </c>
      <c r="F2" s="82">
        <v>0.4</v>
      </c>
      <c r="G2" s="83" t="s">
        <v>23</v>
      </c>
      <c r="H2" s="84" t="s">
        <v>580</v>
      </c>
      <c r="I2" s="3"/>
    </row>
    <row r="3" spans="1:9" ht="15" customHeight="1">
      <c r="A3" s="82">
        <v>2</v>
      </c>
      <c r="B3" s="82">
        <v>1</v>
      </c>
      <c r="C3" s="82">
        <v>1</v>
      </c>
      <c r="D3" s="83" t="s">
        <v>122</v>
      </c>
      <c r="E3" s="82">
        <v>0.4</v>
      </c>
      <c r="F3" s="82">
        <v>0.7</v>
      </c>
      <c r="G3" s="83" t="s">
        <v>833</v>
      </c>
      <c r="H3" s="84" t="s">
        <v>581</v>
      </c>
      <c r="I3" s="3"/>
    </row>
    <row r="4" spans="1:9" ht="15" customHeight="1">
      <c r="A4" s="82">
        <v>3</v>
      </c>
      <c r="B4" s="82">
        <v>1</v>
      </c>
      <c r="C4" s="82">
        <v>1</v>
      </c>
      <c r="D4" s="83" t="s">
        <v>122</v>
      </c>
      <c r="E4" s="82">
        <v>0.7</v>
      </c>
      <c r="F4" s="82">
        <v>1</v>
      </c>
      <c r="G4" s="83" t="s">
        <v>24</v>
      </c>
      <c r="H4" s="10" t="s">
        <v>667</v>
      </c>
      <c r="I4" s="3"/>
    </row>
    <row r="5" spans="1:9" ht="15" customHeight="1">
      <c r="A5" s="3">
        <v>4</v>
      </c>
      <c r="B5" s="3">
        <v>2</v>
      </c>
      <c r="C5" s="3">
        <v>4</v>
      </c>
      <c r="D5" s="3" t="s">
        <v>673</v>
      </c>
      <c r="E5" s="3">
        <v>0</v>
      </c>
      <c r="F5" s="3">
        <v>0.4</v>
      </c>
      <c r="G5" s="3" t="s">
        <v>23</v>
      </c>
      <c r="H5" s="11" t="s">
        <v>757</v>
      </c>
      <c r="I5" s="3"/>
    </row>
    <row r="6" spans="1:9" ht="15" customHeight="1">
      <c r="A6" s="3">
        <v>5</v>
      </c>
      <c r="B6" s="3">
        <v>2</v>
      </c>
      <c r="C6" s="3">
        <v>4</v>
      </c>
      <c r="D6" s="3" t="s">
        <v>673</v>
      </c>
      <c r="E6" s="3">
        <v>0.4</v>
      </c>
      <c r="F6" s="3">
        <v>0.7</v>
      </c>
      <c r="G6" s="3" t="s">
        <v>833</v>
      </c>
      <c r="H6" s="11" t="s">
        <v>786</v>
      </c>
      <c r="I6" s="3"/>
    </row>
    <row r="7" spans="1:9" ht="15" customHeight="1">
      <c r="A7" s="3">
        <v>6</v>
      </c>
      <c r="B7" s="3">
        <v>2</v>
      </c>
      <c r="C7" s="3">
        <v>4</v>
      </c>
      <c r="D7" s="3" t="s">
        <v>673</v>
      </c>
      <c r="E7" s="3">
        <v>0.7</v>
      </c>
      <c r="F7" s="3">
        <v>1</v>
      </c>
      <c r="G7" s="3" t="s">
        <v>24</v>
      </c>
      <c r="H7" s="10" t="s">
        <v>787</v>
      </c>
      <c r="I7" s="3"/>
    </row>
    <row r="8" spans="1:9" ht="15" customHeight="1">
      <c r="A8" s="3">
        <v>7</v>
      </c>
      <c r="B8" s="3">
        <v>3</v>
      </c>
      <c r="C8" s="3">
        <v>3</v>
      </c>
      <c r="D8" s="3" t="s">
        <v>182</v>
      </c>
      <c r="E8" s="3">
        <v>0</v>
      </c>
      <c r="F8" s="3">
        <v>0.4</v>
      </c>
      <c r="G8" s="3" t="s">
        <v>23</v>
      </c>
      <c r="H8" s="10" t="s">
        <v>727</v>
      </c>
      <c r="I8" s="3"/>
    </row>
    <row r="9" spans="1:9" ht="15" customHeight="1">
      <c r="A9" s="3">
        <v>8</v>
      </c>
      <c r="B9" s="3">
        <v>3</v>
      </c>
      <c r="C9" s="3">
        <v>3</v>
      </c>
      <c r="D9" s="3" t="s">
        <v>182</v>
      </c>
      <c r="E9" s="3">
        <v>0.4</v>
      </c>
      <c r="F9" s="3">
        <v>0.7</v>
      </c>
      <c r="G9" s="3" t="s">
        <v>833</v>
      </c>
      <c r="H9" s="10" t="s">
        <v>788</v>
      </c>
      <c r="I9" s="3"/>
    </row>
    <row r="10" spans="1:9" ht="15" customHeight="1">
      <c r="A10" s="3">
        <v>9</v>
      </c>
      <c r="B10" s="3">
        <v>3</v>
      </c>
      <c r="C10" s="3">
        <v>3</v>
      </c>
      <c r="D10" s="3" t="s">
        <v>182</v>
      </c>
      <c r="E10" s="3">
        <v>0.7</v>
      </c>
      <c r="F10" s="3">
        <v>1</v>
      </c>
      <c r="G10" s="3" t="s">
        <v>24</v>
      </c>
      <c r="H10" s="10" t="s">
        <v>789</v>
      </c>
      <c r="I10" s="3"/>
    </row>
    <row r="11" spans="1:9" ht="15" customHeight="1">
      <c r="A11" s="3">
        <v>10</v>
      </c>
      <c r="B11" s="3">
        <v>4</v>
      </c>
      <c r="C11" s="3">
        <v>2</v>
      </c>
      <c r="D11" s="3" t="s">
        <v>566</v>
      </c>
      <c r="E11" s="3">
        <v>0</v>
      </c>
      <c r="F11" s="3">
        <v>0.4</v>
      </c>
      <c r="G11" s="3" t="s">
        <v>23</v>
      </c>
      <c r="H11" s="10" t="s">
        <v>728</v>
      </c>
      <c r="I11" s="3"/>
    </row>
    <row r="12" spans="1:9" ht="15" customHeight="1">
      <c r="A12" s="3">
        <v>11</v>
      </c>
      <c r="B12" s="3">
        <v>4</v>
      </c>
      <c r="C12" s="3">
        <v>2</v>
      </c>
      <c r="D12" s="3" t="s">
        <v>566</v>
      </c>
      <c r="E12" s="3">
        <v>0.4</v>
      </c>
      <c r="F12" s="3">
        <v>0.7</v>
      </c>
      <c r="G12" s="3" t="s">
        <v>833</v>
      </c>
      <c r="H12" s="10" t="s">
        <v>538</v>
      </c>
      <c r="I12" s="3"/>
    </row>
    <row r="13" spans="1:9" ht="15" customHeight="1">
      <c r="A13" s="3">
        <v>12</v>
      </c>
      <c r="B13" s="3">
        <v>4</v>
      </c>
      <c r="C13" s="3">
        <v>2</v>
      </c>
      <c r="D13" s="3" t="s">
        <v>566</v>
      </c>
      <c r="E13" s="3">
        <v>0.7</v>
      </c>
      <c r="F13" s="3">
        <v>1</v>
      </c>
      <c r="G13" s="3" t="s">
        <v>24</v>
      </c>
      <c r="H13" s="10" t="s">
        <v>539</v>
      </c>
      <c r="I13" s="3"/>
    </row>
    <row r="14" spans="1:9" ht="15" customHeight="1">
      <c r="A14" s="3">
        <v>13</v>
      </c>
      <c r="B14" s="3">
        <v>5</v>
      </c>
      <c r="C14" s="3">
        <v>5</v>
      </c>
      <c r="D14" s="3" t="s">
        <v>720</v>
      </c>
      <c r="E14" s="3">
        <v>0</v>
      </c>
      <c r="F14" s="3">
        <v>0.4</v>
      </c>
      <c r="G14" s="3" t="s">
        <v>23</v>
      </c>
      <c r="H14" s="10" t="s">
        <v>790</v>
      </c>
      <c r="I14" s="3"/>
    </row>
    <row r="15" spans="1:9" ht="15" customHeight="1">
      <c r="A15" s="3">
        <v>14</v>
      </c>
      <c r="B15" s="3">
        <v>5</v>
      </c>
      <c r="C15" s="3">
        <v>5</v>
      </c>
      <c r="D15" s="3" t="s">
        <v>720</v>
      </c>
      <c r="E15" s="3">
        <v>0.4</v>
      </c>
      <c r="F15" s="3">
        <v>0.7</v>
      </c>
      <c r="G15" s="3" t="s">
        <v>833</v>
      </c>
      <c r="H15" s="10" t="s">
        <v>791</v>
      </c>
      <c r="I15" s="3"/>
    </row>
    <row r="16" spans="1:9" ht="15" customHeight="1">
      <c r="A16" s="3">
        <v>15</v>
      </c>
      <c r="B16" s="3">
        <v>5</v>
      </c>
      <c r="C16" s="3">
        <v>5</v>
      </c>
      <c r="D16" s="3" t="s">
        <v>720</v>
      </c>
      <c r="E16" s="3">
        <v>0.7</v>
      </c>
      <c r="F16" s="3">
        <v>1</v>
      </c>
      <c r="G16" s="3" t="s">
        <v>24</v>
      </c>
      <c r="H16" s="10" t="s">
        <v>792</v>
      </c>
      <c r="I16" s="3"/>
    </row>
    <row r="17" spans="1:9" ht="15" customHeight="1">
      <c r="A17" s="3"/>
      <c r="B17" s="3"/>
      <c r="C17" s="3"/>
      <c r="D17" s="3"/>
      <c r="E17" s="3"/>
      <c r="F17" s="3"/>
      <c r="G17" s="3"/>
      <c r="H17" s="3"/>
      <c r="I17" s="3"/>
    </row>
    <row r="18" spans="1:9" ht="15" customHeight="1">
      <c r="A18" s="3"/>
      <c r="B18" s="3"/>
      <c r="C18" s="3"/>
      <c r="D18" s="3"/>
      <c r="E18" s="3"/>
      <c r="F18" s="3"/>
      <c r="G18" s="3"/>
      <c r="H18" s="3"/>
      <c r="I18" s="3"/>
    </row>
    <row r="19" spans="1:9" ht="15" customHeight="1">
      <c r="A19" s="3"/>
      <c r="B19" s="3"/>
      <c r="C19" s="3"/>
      <c r="D19" s="3"/>
      <c r="E19" s="3"/>
      <c r="F19" s="3"/>
      <c r="G19" s="3"/>
      <c r="H19" s="3"/>
      <c r="I19" s="3"/>
    </row>
    <row r="20" spans="1:9" ht="15" customHeight="1">
      <c r="A20" s="3"/>
      <c r="B20" s="3"/>
      <c r="C20" s="3"/>
      <c r="D20" s="3"/>
      <c r="E20" s="3"/>
      <c r="F20" s="3"/>
      <c r="G20" s="3"/>
      <c r="H20" s="3"/>
      <c r="I20" s="3"/>
    </row>
    <row r="21" spans="1:9" ht="15" customHeight="1">
      <c r="A21" s="3"/>
      <c r="B21" s="3"/>
      <c r="C21" s="3"/>
      <c r="D21" s="3"/>
      <c r="E21" s="3"/>
      <c r="F21" s="3"/>
      <c r="G21" s="3"/>
      <c r="H21" s="3"/>
      <c r="I21" s="3"/>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Foglio8"/>
  <dimension ref="A1:K76"/>
  <sheetViews>
    <sheetView showGridLines="0" workbookViewId="0" topLeftCell="A1">
      <selection activeCell="A1" sqref="A1"/>
    </sheetView>
  </sheetViews>
  <sheetFormatPr defaultColWidth="9.140625" defaultRowHeight="11.25"/>
  <sheetData>
    <row r="1" spans="1:11" ht="11.25">
      <c r="A1" s="103" t="s">
        <v>835</v>
      </c>
      <c r="B1" s="103" t="s">
        <v>807</v>
      </c>
      <c r="C1" s="103" t="s">
        <v>808</v>
      </c>
      <c r="D1" s="103" t="s">
        <v>809</v>
      </c>
      <c r="E1" s="103" t="s">
        <v>810</v>
      </c>
      <c r="F1" s="103" t="s">
        <v>811</v>
      </c>
      <c r="G1" s="103" t="s">
        <v>812</v>
      </c>
      <c r="H1" s="103" t="s">
        <v>825</v>
      </c>
      <c r="I1" s="103" t="s">
        <v>826</v>
      </c>
      <c r="J1" s="103" t="s">
        <v>827</v>
      </c>
      <c r="K1" s="103" t="s">
        <v>828</v>
      </c>
    </row>
    <row r="2" spans="1:11" ht="11.25">
      <c r="A2">
        <v>1</v>
      </c>
      <c r="B2">
        <v>1</v>
      </c>
      <c r="C2">
        <v>1</v>
      </c>
      <c r="D2" t="s">
        <v>122</v>
      </c>
      <c r="E2">
        <v>1</v>
      </c>
      <c r="F2">
        <v>1</v>
      </c>
      <c r="G2" t="s">
        <v>123</v>
      </c>
      <c r="H2">
        <v>0</v>
      </c>
      <c r="I2">
        <v>0.33</v>
      </c>
      <c r="J2" t="s">
        <v>836</v>
      </c>
      <c r="K2" s="1" t="s">
        <v>837</v>
      </c>
    </row>
    <row r="3" spans="1:11" ht="11.25">
      <c r="A3">
        <v>2</v>
      </c>
      <c r="B3">
        <v>1</v>
      </c>
      <c r="C3">
        <v>1</v>
      </c>
      <c r="D3" t="s">
        <v>122</v>
      </c>
      <c r="E3">
        <v>1</v>
      </c>
      <c r="F3">
        <v>1</v>
      </c>
      <c r="G3" t="s">
        <v>123</v>
      </c>
      <c r="H3">
        <v>0.33</v>
      </c>
      <c r="I3">
        <v>0.66</v>
      </c>
      <c r="J3" t="s">
        <v>838</v>
      </c>
      <c r="K3" t="s">
        <v>839</v>
      </c>
    </row>
    <row r="4" spans="1:11" ht="11.25">
      <c r="A4">
        <v>3</v>
      </c>
      <c r="B4">
        <v>1</v>
      </c>
      <c r="C4">
        <v>1</v>
      </c>
      <c r="D4" t="s">
        <v>122</v>
      </c>
      <c r="E4">
        <v>1</v>
      </c>
      <c r="F4">
        <v>1</v>
      </c>
      <c r="G4" t="s">
        <v>123</v>
      </c>
      <c r="H4">
        <v>0.66</v>
      </c>
      <c r="I4">
        <v>1</v>
      </c>
      <c r="J4" t="s">
        <v>840</v>
      </c>
      <c r="K4" s="1" t="s">
        <v>841</v>
      </c>
    </row>
    <row r="5" spans="1:11" ht="11.25">
      <c r="A5">
        <v>4</v>
      </c>
      <c r="B5">
        <v>1</v>
      </c>
      <c r="C5">
        <v>1</v>
      </c>
      <c r="D5" t="s">
        <v>122</v>
      </c>
      <c r="E5">
        <v>6</v>
      </c>
      <c r="F5">
        <v>2</v>
      </c>
      <c r="G5" t="s">
        <v>494</v>
      </c>
      <c r="H5">
        <v>0</v>
      </c>
      <c r="I5">
        <v>0.33</v>
      </c>
      <c r="J5" t="s">
        <v>842</v>
      </c>
      <c r="K5" t="s">
        <v>843</v>
      </c>
    </row>
    <row r="6" spans="1:11" ht="11.25">
      <c r="A6">
        <v>5</v>
      </c>
      <c r="B6">
        <v>1</v>
      </c>
      <c r="C6">
        <v>1</v>
      </c>
      <c r="D6" t="s">
        <v>122</v>
      </c>
      <c r="E6">
        <v>6</v>
      </c>
      <c r="F6">
        <v>2</v>
      </c>
      <c r="G6" t="s">
        <v>494</v>
      </c>
      <c r="H6">
        <v>0.33</v>
      </c>
      <c r="I6">
        <v>0.66</v>
      </c>
      <c r="K6" s="1" t="s">
        <v>844</v>
      </c>
    </row>
    <row r="7" spans="1:11" ht="11.25">
      <c r="A7">
        <v>6</v>
      </c>
      <c r="B7">
        <v>1</v>
      </c>
      <c r="C7">
        <v>1</v>
      </c>
      <c r="D7" t="s">
        <v>122</v>
      </c>
      <c r="E7">
        <v>6</v>
      </c>
      <c r="F7">
        <v>2</v>
      </c>
      <c r="G7" t="s">
        <v>494</v>
      </c>
      <c r="H7">
        <v>0.66</v>
      </c>
      <c r="I7">
        <v>1</v>
      </c>
      <c r="J7" t="s">
        <v>845</v>
      </c>
      <c r="K7" t="s">
        <v>846</v>
      </c>
    </row>
    <row r="8" spans="1:11" ht="11.25">
      <c r="A8">
        <v>7</v>
      </c>
      <c r="B8">
        <v>1</v>
      </c>
      <c r="C8">
        <v>1</v>
      </c>
      <c r="D8" t="s">
        <v>122</v>
      </c>
      <c r="E8">
        <v>7</v>
      </c>
      <c r="F8">
        <v>3</v>
      </c>
      <c r="G8" t="s">
        <v>507</v>
      </c>
      <c r="H8">
        <v>0</v>
      </c>
      <c r="I8">
        <v>0.33</v>
      </c>
      <c r="J8" t="s">
        <v>847</v>
      </c>
      <c r="K8" s="1" t="s">
        <v>446</v>
      </c>
    </row>
    <row r="9" spans="1:11" ht="11.25">
      <c r="A9">
        <v>8</v>
      </c>
      <c r="B9">
        <v>1</v>
      </c>
      <c r="C9">
        <v>1</v>
      </c>
      <c r="D9" t="s">
        <v>122</v>
      </c>
      <c r="E9">
        <v>7</v>
      </c>
      <c r="F9">
        <v>3</v>
      </c>
      <c r="G9" t="s">
        <v>507</v>
      </c>
      <c r="H9">
        <v>0.33</v>
      </c>
      <c r="I9">
        <v>0.66</v>
      </c>
      <c r="J9" t="s">
        <v>447</v>
      </c>
      <c r="K9" s="1" t="s">
        <v>448</v>
      </c>
    </row>
    <row r="10" spans="1:11" ht="11.25">
      <c r="A10">
        <v>9</v>
      </c>
      <c r="B10">
        <v>1</v>
      </c>
      <c r="C10">
        <v>1</v>
      </c>
      <c r="D10" t="s">
        <v>122</v>
      </c>
      <c r="E10">
        <v>7</v>
      </c>
      <c r="F10">
        <v>3</v>
      </c>
      <c r="G10" t="s">
        <v>507</v>
      </c>
      <c r="H10">
        <v>0.66</v>
      </c>
      <c r="I10">
        <v>1</v>
      </c>
      <c r="J10" t="s">
        <v>449</v>
      </c>
      <c r="K10" t="s">
        <v>450</v>
      </c>
    </row>
    <row r="11" spans="1:11" ht="11.25">
      <c r="A11">
        <v>10</v>
      </c>
      <c r="B11">
        <v>1</v>
      </c>
      <c r="C11">
        <v>1</v>
      </c>
      <c r="D11" t="s">
        <v>122</v>
      </c>
      <c r="E11">
        <v>9</v>
      </c>
      <c r="F11">
        <v>4</v>
      </c>
      <c r="G11" t="s">
        <v>543</v>
      </c>
      <c r="H11">
        <v>0</v>
      </c>
      <c r="I11">
        <v>0.33</v>
      </c>
      <c r="J11" t="s">
        <v>451</v>
      </c>
      <c r="K11" t="s">
        <v>452</v>
      </c>
    </row>
    <row r="12" spans="1:11" ht="11.25">
      <c r="A12">
        <v>11</v>
      </c>
      <c r="B12">
        <v>1</v>
      </c>
      <c r="C12">
        <v>1</v>
      </c>
      <c r="D12" t="s">
        <v>122</v>
      </c>
      <c r="E12">
        <v>9</v>
      </c>
      <c r="F12">
        <v>4</v>
      </c>
      <c r="G12" t="s">
        <v>543</v>
      </c>
      <c r="H12">
        <v>0.33</v>
      </c>
      <c r="I12">
        <v>0.66</v>
      </c>
      <c r="J12" t="s">
        <v>453</v>
      </c>
      <c r="K12" s="1" t="s">
        <v>454</v>
      </c>
    </row>
    <row r="13" spans="1:11" ht="11.25">
      <c r="A13">
        <v>12</v>
      </c>
      <c r="B13">
        <v>1</v>
      </c>
      <c r="C13">
        <v>1</v>
      </c>
      <c r="D13" t="s">
        <v>122</v>
      </c>
      <c r="E13">
        <v>9</v>
      </c>
      <c r="F13">
        <v>4</v>
      </c>
      <c r="G13" t="s">
        <v>543</v>
      </c>
      <c r="H13">
        <v>0.66</v>
      </c>
      <c r="I13">
        <v>1</v>
      </c>
      <c r="J13" t="s">
        <v>455</v>
      </c>
      <c r="K13" s="1" t="s">
        <v>456</v>
      </c>
    </row>
    <row r="14" spans="1:11" ht="11.25">
      <c r="A14">
        <v>13</v>
      </c>
      <c r="B14">
        <v>1</v>
      </c>
      <c r="C14">
        <v>1</v>
      </c>
      <c r="D14" t="s">
        <v>122</v>
      </c>
      <c r="E14">
        <v>8</v>
      </c>
      <c r="F14">
        <v>5</v>
      </c>
      <c r="G14" t="s">
        <v>544</v>
      </c>
      <c r="H14">
        <v>0</v>
      </c>
      <c r="I14">
        <v>0.33</v>
      </c>
      <c r="J14" t="s">
        <v>457</v>
      </c>
      <c r="K14" s="1" t="s">
        <v>458</v>
      </c>
    </row>
    <row r="15" spans="1:11" ht="11.25">
      <c r="A15">
        <v>14</v>
      </c>
      <c r="B15">
        <v>1</v>
      </c>
      <c r="C15">
        <v>1</v>
      </c>
      <c r="D15" t="s">
        <v>122</v>
      </c>
      <c r="E15">
        <v>8</v>
      </c>
      <c r="F15">
        <v>5</v>
      </c>
      <c r="G15" t="s">
        <v>544</v>
      </c>
      <c r="H15">
        <v>0.33</v>
      </c>
      <c r="I15">
        <v>0.66</v>
      </c>
      <c r="J15" t="s">
        <v>459</v>
      </c>
      <c r="K15" t="s">
        <v>460</v>
      </c>
    </row>
    <row r="16" spans="1:11" ht="11.25">
      <c r="A16">
        <v>15</v>
      </c>
      <c r="B16">
        <v>1</v>
      </c>
      <c r="C16">
        <v>1</v>
      </c>
      <c r="D16" t="s">
        <v>122</v>
      </c>
      <c r="E16">
        <v>8</v>
      </c>
      <c r="F16">
        <v>5</v>
      </c>
      <c r="G16" t="s">
        <v>544</v>
      </c>
      <c r="H16">
        <v>0.66</v>
      </c>
      <c r="I16">
        <v>1</v>
      </c>
      <c r="J16" t="s">
        <v>461</v>
      </c>
      <c r="K16" t="s">
        <v>462</v>
      </c>
    </row>
    <row r="17" spans="1:11" ht="11.25">
      <c r="A17">
        <v>16</v>
      </c>
      <c r="B17">
        <v>4</v>
      </c>
      <c r="C17">
        <v>2</v>
      </c>
      <c r="D17" t="s">
        <v>566</v>
      </c>
      <c r="E17">
        <v>17</v>
      </c>
      <c r="F17">
        <v>1</v>
      </c>
      <c r="G17" t="s">
        <v>567</v>
      </c>
      <c r="H17">
        <v>0</v>
      </c>
      <c r="I17">
        <v>0.33</v>
      </c>
      <c r="J17" t="s">
        <v>463</v>
      </c>
      <c r="K17" s="1" t="s">
        <v>464</v>
      </c>
    </row>
    <row r="18" spans="1:11" ht="11.25">
      <c r="A18">
        <v>17</v>
      </c>
      <c r="B18">
        <v>4</v>
      </c>
      <c r="C18">
        <v>2</v>
      </c>
      <c r="D18" t="s">
        <v>566</v>
      </c>
      <c r="E18">
        <v>17</v>
      </c>
      <c r="F18">
        <v>1</v>
      </c>
      <c r="G18" t="s">
        <v>567</v>
      </c>
      <c r="H18">
        <v>0.33</v>
      </c>
      <c r="I18">
        <v>0.66</v>
      </c>
      <c r="J18" t="s">
        <v>465</v>
      </c>
      <c r="K18" t="s">
        <v>466</v>
      </c>
    </row>
    <row r="19" spans="1:11" ht="11.25">
      <c r="A19">
        <v>18</v>
      </c>
      <c r="B19">
        <v>4</v>
      </c>
      <c r="C19">
        <v>2</v>
      </c>
      <c r="D19" t="s">
        <v>566</v>
      </c>
      <c r="E19">
        <v>17</v>
      </c>
      <c r="F19">
        <v>1</v>
      </c>
      <c r="G19" t="s">
        <v>567</v>
      </c>
      <c r="H19">
        <v>0.66</v>
      </c>
      <c r="I19">
        <v>1</v>
      </c>
      <c r="J19" t="s">
        <v>467</v>
      </c>
      <c r="K19" t="s">
        <v>468</v>
      </c>
    </row>
    <row r="20" spans="1:11" ht="11.25">
      <c r="A20">
        <v>19</v>
      </c>
      <c r="B20">
        <v>4</v>
      </c>
      <c r="C20">
        <v>2</v>
      </c>
      <c r="D20" t="s">
        <v>566</v>
      </c>
      <c r="E20">
        <v>18</v>
      </c>
      <c r="F20">
        <v>2</v>
      </c>
      <c r="G20" t="s">
        <v>285</v>
      </c>
      <c r="H20">
        <v>0</v>
      </c>
      <c r="I20">
        <v>0.4</v>
      </c>
      <c r="K20" s="1" t="s">
        <v>579</v>
      </c>
    </row>
    <row r="21" spans="1:11" ht="11.25">
      <c r="A21">
        <v>20</v>
      </c>
      <c r="B21">
        <v>4</v>
      </c>
      <c r="C21">
        <v>2</v>
      </c>
      <c r="D21" t="s">
        <v>566</v>
      </c>
      <c r="E21">
        <v>18</v>
      </c>
      <c r="F21">
        <v>2</v>
      </c>
      <c r="G21" t="s">
        <v>285</v>
      </c>
      <c r="H21">
        <v>0.4</v>
      </c>
      <c r="I21">
        <v>0.7</v>
      </c>
      <c r="K21" s="1" t="s">
        <v>668</v>
      </c>
    </row>
    <row r="22" spans="1:11" ht="11.25">
      <c r="A22">
        <v>21</v>
      </c>
      <c r="B22">
        <v>4</v>
      </c>
      <c r="C22">
        <v>2</v>
      </c>
      <c r="D22" t="s">
        <v>566</v>
      </c>
      <c r="E22">
        <v>18</v>
      </c>
      <c r="F22">
        <v>2</v>
      </c>
      <c r="G22" t="s">
        <v>285</v>
      </c>
      <c r="H22">
        <v>0.7</v>
      </c>
      <c r="I22">
        <v>1</v>
      </c>
      <c r="K22" s="1" t="s">
        <v>669</v>
      </c>
    </row>
    <row r="23" spans="1:11" ht="11.25">
      <c r="A23">
        <v>22</v>
      </c>
      <c r="B23">
        <v>4</v>
      </c>
      <c r="C23">
        <v>2</v>
      </c>
      <c r="D23" t="s">
        <v>566</v>
      </c>
      <c r="E23">
        <v>19</v>
      </c>
      <c r="F23">
        <v>3</v>
      </c>
      <c r="G23" t="s">
        <v>305</v>
      </c>
      <c r="H23">
        <v>0</v>
      </c>
      <c r="I23">
        <v>0.33</v>
      </c>
      <c r="J23" t="s">
        <v>670</v>
      </c>
      <c r="K23" t="s">
        <v>522</v>
      </c>
    </row>
    <row r="24" spans="1:11" ht="11.25">
      <c r="A24">
        <v>23</v>
      </c>
      <c r="B24">
        <v>4</v>
      </c>
      <c r="C24">
        <v>2</v>
      </c>
      <c r="D24" t="s">
        <v>566</v>
      </c>
      <c r="E24">
        <v>19</v>
      </c>
      <c r="F24">
        <v>3</v>
      </c>
      <c r="G24" t="s">
        <v>305</v>
      </c>
      <c r="H24">
        <v>0.33</v>
      </c>
      <c r="I24">
        <v>0.66</v>
      </c>
      <c r="J24" t="s">
        <v>453</v>
      </c>
      <c r="K24" t="s">
        <v>523</v>
      </c>
    </row>
    <row r="25" spans="1:11" ht="11.25">
      <c r="A25">
        <v>24</v>
      </c>
      <c r="B25">
        <v>4</v>
      </c>
      <c r="C25">
        <v>2</v>
      </c>
      <c r="D25" t="s">
        <v>566</v>
      </c>
      <c r="E25">
        <v>19</v>
      </c>
      <c r="F25">
        <v>3</v>
      </c>
      <c r="G25" t="s">
        <v>305</v>
      </c>
      <c r="H25">
        <v>0.66</v>
      </c>
      <c r="I25">
        <v>1</v>
      </c>
      <c r="J25" t="s">
        <v>524</v>
      </c>
      <c r="K25" t="s">
        <v>525</v>
      </c>
    </row>
    <row r="26" spans="1:11" ht="11.25">
      <c r="A26">
        <v>25</v>
      </c>
      <c r="B26">
        <v>4</v>
      </c>
      <c r="C26">
        <v>2</v>
      </c>
      <c r="D26" t="s">
        <v>566</v>
      </c>
      <c r="E26">
        <v>20</v>
      </c>
      <c r="F26">
        <v>4</v>
      </c>
      <c r="G26" t="s">
        <v>325</v>
      </c>
      <c r="H26">
        <v>0</v>
      </c>
      <c r="I26">
        <v>0.33</v>
      </c>
      <c r="J26" t="s">
        <v>526</v>
      </c>
      <c r="K26" t="s">
        <v>527</v>
      </c>
    </row>
    <row r="27" spans="1:11" ht="11.25">
      <c r="A27">
        <v>26</v>
      </c>
      <c r="B27">
        <v>4</v>
      </c>
      <c r="C27">
        <v>2</v>
      </c>
      <c r="D27" t="s">
        <v>566</v>
      </c>
      <c r="E27">
        <v>20</v>
      </c>
      <c r="F27">
        <v>4</v>
      </c>
      <c r="G27" t="s">
        <v>325</v>
      </c>
      <c r="H27">
        <v>0.33</v>
      </c>
      <c r="I27">
        <v>0.66</v>
      </c>
      <c r="K27" t="s">
        <v>528</v>
      </c>
    </row>
    <row r="28" spans="1:11" ht="11.25">
      <c r="A28">
        <v>27</v>
      </c>
      <c r="B28">
        <v>4</v>
      </c>
      <c r="C28">
        <v>2</v>
      </c>
      <c r="D28" t="s">
        <v>566</v>
      </c>
      <c r="E28">
        <v>20</v>
      </c>
      <c r="F28">
        <v>4</v>
      </c>
      <c r="G28" t="s">
        <v>325</v>
      </c>
      <c r="H28">
        <v>0.66</v>
      </c>
      <c r="I28">
        <v>1</v>
      </c>
      <c r="K28" t="s">
        <v>529</v>
      </c>
    </row>
    <row r="29" spans="1:11" ht="11.25">
      <c r="A29">
        <v>28</v>
      </c>
      <c r="B29">
        <v>4</v>
      </c>
      <c r="C29">
        <v>2</v>
      </c>
      <c r="D29" t="s">
        <v>566</v>
      </c>
      <c r="E29">
        <v>21</v>
      </c>
      <c r="F29">
        <v>5</v>
      </c>
      <c r="G29" t="s">
        <v>345</v>
      </c>
      <c r="H29">
        <v>0</v>
      </c>
      <c r="I29">
        <v>0.33</v>
      </c>
      <c r="J29" t="s">
        <v>530</v>
      </c>
      <c r="K29" s="1" t="s">
        <v>531</v>
      </c>
    </row>
    <row r="30" spans="1:11" ht="11.25">
      <c r="A30">
        <v>29</v>
      </c>
      <c r="B30">
        <v>4</v>
      </c>
      <c r="C30">
        <v>2</v>
      </c>
      <c r="D30" t="s">
        <v>566</v>
      </c>
      <c r="E30">
        <v>21</v>
      </c>
      <c r="F30">
        <v>5</v>
      </c>
      <c r="G30" t="s">
        <v>345</v>
      </c>
      <c r="H30">
        <v>0.33</v>
      </c>
      <c r="I30">
        <v>0.66</v>
      </c>
      <c r="J30" t="s">
        <v>532</v>
      </c>
      <c r="K30" t="s">
        <v>533</v>
      </c>
    </row>
    <row r="31" spans="1:11" ht="11.25">
      <c r="A31">
        <v>30</v>
      </c>
      <c r="B31">
        <v>4</v>
      </c>
      <c r="C31">
        <v>2</v>
      </c>
      <c r="D31" t="s">
        <v>566</v>
      </c>
      <c r="E31">
        <v>21</v>
      </c>
      <c r="F31">
        <v>5</v>
      </c>
      <c r="G31" t="s">
        <v>345</v>
      </c>
      <c r="H31">
        <v>0.66</v>
      </c>
      <c r="I31">
        <v>1</v>
      </c>
      <c r="J31" t="s">
        <v>534</v>
      </c>
      <c r="K31" t="s">
        <v>535</v>
      </c>
    </row>
    <row r="32" spans="1:11" ht="11.25">
      <c r="A32">
        <v>31</v>
      </c>
      <c r="B32">
        <v>3</v>
      </c>
      <c r="C32">
        <v>3</v>
      </c>
      <c r="D32" t="s">
        <v>182</v>
      </c>
      <c r="E32">
        <v>11</v>
      </c>
      <c r="F32">
        <v>1</v>
      </c>
      <c r="G32" t="s">
        <v>776</v>
      </c>
      <c r="H32">
        <v>0</v>
      </c>
      <c r="I32">
        <v>0.33</v>
      </c>
      <c r="K32" s="1" t="s">
        <v>64</v>
      </c>
    </row>
    <row r="33" spans="1:11" ht="11.25">
      <c r="A33">
        <v>32</v>
      </c>
      <c r="B33">
        <v>3</v>
      </c>
      <c r="C33">
        <v>3</v>
      </c>
      <c r="D33" t="s">
        <v>182</v>
      </c>
      <c r="E33">
        <v>11</v>
      </c>
      <c r="F33">
        <v>1</v>
      </c>
      <c r="G33" t="s">
        <v>776</v>
      </c>
      <c r="H33">
        <v>0.33</v>
      </c>
      <c r="I33">
        <v>0.66</v>
      </c>
      <c r="K33" s="1" t="s">
        <v>65</v>
      </c>
    </row>
    <row r="34" spans="1:11" ht="11.25">
      <c r="A34">
        <v>33</v>
      </c>
      <c r="B34">
        <v>3</v>
      </c>
      <c r="C34">
        <v>3</v>
      </c>
      <c r="D34" t="s">
        <v>182</v>
      </c>
      <c r="E34">
        <v>11</v>
      </c>
      <c r="F34">
        <v>1</v>
      </c>
      <c r="G34" t="s">
        <v>776</v>
      </c>
      <c r="H34">
        <v>0.66</v>
      </c>
      <c r="I34">
        <v>1</v>
      </c>
      <c r="K34" s="1" t="s">
        <v>66</v>
      </c>
    </row>
    <row r="35" spans="1:11" ht="11.25">
      <c r="A35">
        <v>34</v>
      </c>
      <c r="B35">
        <v>3</v>
      </c>
      <c r="C35">
        <v>3</v>
      </c>
      <c r="D35" t="s">
        <v>182</v>
      </c>
      <c r="E35">
        <v>13</v>
      </c>
      <c r="F35">
        <v>2</v>
      </c>
      <c r="G35" t="s">
        <v>615</v>
      </c>
      <c r="H35">
        <v>0</v>
      </c>
      <c r="I35">
        <v>0.4</v>
      </c>
      <c r="K35" t="s">
        <v>654</v>
      </c>
    </row>
    <row r="36" spans="1:11" ht="11.25">
      <c r="A36">
        <v>35</v>
      </c>
      <c r="B36">
        <v>3</v>
      </c>
      <c r="C36">
        <v>3</v>
      </c>
      <c r="D36" t="s">
        <v>182</v>
      </c>
      <c r="E36">
        <v>13</v>
      </c>
      <c r="F36">
        <v>2</v>
      </c>
      <c r="G36" t="s">
        <v>615</v>
      </c>
      <c r="H36">
        <v>0.4</v>
      </c>
      <c r="I36">
        <v>0.7</v>
      </c>
      <c r="K36" t="s">
        <v>655</v>
      </c>
    </row>
    <row r="37" spans="1:11" ht="11.25">
      <c r="A37">
        <v>36</v>
      </c>
      <c r="B37">
        <v>3</v>
      </c>
      <c r="C37">
        <v>3</v>
      </c>
      <c r="D37" t="s">
        <v>182</v>
      </c>
      <c r="E37">
        <v>13</v>
      </c>
      <c r="F37">
        <v>2</v>
      </c>
      <c r="G37" t="s">
        <v>615</v>
      </c>
      <c r="H37">
        <v>0.7</v>
      </c>
      <c r="I37">
        <v>1</v>
      </c>
      <c r="K37" t="s">
        <v>656</v>
      </c>
    </row>
    <row r="38" spans="1:11" ht="11.25">
      <c r="A38">
        <v>37</v>
      </c>
      <c r="B38">
        <v>3</v>
      </c>
      <c r="C38">
        <v>3</v>
      </c>
      <c r="D38" t="s">
        <v>182</v>
      </c>
      <c r="E38">
        <v>15</v>
      </c>
      <c r="F38">
        <v>3</v>
      </c>
      <c r="G38" t="s">
        <v>640</v>
      </c>
      <c r="H38">
        <v>0</v>
      </c>
      <c r="I38">
        <v>0.4</v>
      </c>
      <c r="K38" t="s">
        <v>657</v>
      </c>
    </row>
    <row r="39" spans="1:11" ht="11.25">
      <c r="A39">
        <v>38</v>
      </c>
      <c r="B39">
        <v>3</v>
      </c>
      <c r="C39">
        <v>3</v>
      </c>
      <c r="D39" t="s">
        <v>182</v>
      </c>
      <c r="E39">
        <v>15</v>
      </c>
      <c r="F39">
        <v>3</v>
      </c>
      <c r="G39" t="s">
        <v>640</v>
      </c>
      <c r="H39">
        <v>0.4</v>
      </c>
      <c r="I39">
        <v>0.7</v>
      </c>
      <c r="K39" s="1" t="s">
        <v>658</v>
      </c>
    </row>
    <row r="40" spans="1:11" ht="11.25">
      <c r="A40">
        <v>39</v>
      </c>
      <c r="B40">
        <v>3</v>
      </c>
      <c r="C40">
        <v>3</v>
      </c>
      <c r="D40" t="s">
        <v>182</v>
      </c>
      <c r="E40">
        <v>15</v>
      </c>
      <c r="F40">
        <v>3</v>
      </c>
      <c r="G40" t="s">
        <v>640</v>
      </c>
      <c r="H40">
        <v>0.7</v>
      </c>
      <c r="I40">
        <v>1</v>
      </c>
      <c r="K40" t="s">
        <v>659</v>
      </c>
    </row>
    <row r="41" spans="1:11" ht="11.25">
      <c r="A41">
        <v>40</v>
      </c>
      <c r="B41">
        <v>3</v>
      </c>
      <c r="C41">
        <v>3</v>
      </c>
      <c r="D41" t="s">
        <v>182</v>
      </c>
      <c r="E41">
        <v>16</v>
      </c>
      <c r="F41">
        <v>4</v>
      </c>
      <c r="G41" t="s">
        <v>160</v>
      </c>
      <c r="H41">
        <v>0</v>
      </c>
      <c r="I41">
        <v>0.4</v>
      </c>
      <c r="K41" s="1" t="s">
        <v>660</v>
      </c>
    </row>
    <row r="42" spans="1:11" ht="11.25">
      <c r="A42">
        <v>41</v>
      </c>
      <c r="B42">
        <v>3</v>
      </c>
      <c r="C42">
        <v>3</v>
      </c>
      <c r="D42" t="s">
        <v>182</v>
      </c>
      <c r="E42">
        <v>16</v>
      </c>
      <c r="F42">
        <v>4</v>
      </c>
      <c r="G42" t="s">
        <v>160</v>
      </c>
      <c r="H42">
        <v>0.4</v>
      </c>
      <c r="I42">
        <v>0.7</v>
      </c>
      <c r="K42" s="1" t="s">
        <v>153</v>
      </c>
    </row>
    <row r="43" spans="1:11" ht="11.25">
      <c r="A43">
        <v>42</v>
      </c>
      <c r="B43">
        <v>3</v>
      </c>
      <c r="C43">
        <v>3</v>
      </c>
      <c r="D43" t="s">
        <v>182</v>
      </c>
      <c r="E43">
        <v>16</v>
      </c>
      <c r="F43">
        <v>4</v>
      </c>
      <c r="G43" t="s">
        <v>160</v>
      </c>
      <c r="H43">
        <v>0.7</v>
      </c>
      <c r="I43">
        <v>1</v>
      </c>
      <c r="K43" t="s">
        <v>154</v>
      </c>
    </row>
    <row r="44" spans="1:11" ht="11.25">
      <c r="A44">
        <v>43</v>
      </c>
      <c r="B44">
        <v>3</v>
      </c>
      <c r="C44">
        <v>3</v>
      </c>
      <c r="D44" t="s">
        <v>182</v>
      </c>
      <c r="E44">
        <v>12</v>
      </c>
      <c r="F44">
        <v>5</v>
      </c>
      <c r="G44" t="s">
        <v>181</v>
      </c>
      <c r="H44">
        <v>0</v>
      </c>
      <c r="I44">
        <v>0.4</v>
      </c>
      <c r="K44" s="1" t="s">
        <v>155</v>
      </c>
    </row>
    <row r="45" spans="1:11" ht="11.25">
      <c r="A45">
        <v>44</v>
      </c>
      <c r="B45">
        <v>3</v>
      </c>
      <c r="C45">
        <v>3</v>
      </c>
      <c r="D45" t="s">
        <v>182</v>
      </c>
      <c r="E45">
        <v>12</v>
      </c>
      <c r="F45">
        <v>5</v>
      </c>
      <c r="G45" t="s">
        <v>181</v>
      </c>
      <c r="H45">
        <v>0.4</v>
      </c>
      <c r="I45">
        <v>0.7</v>
      </c>
      <c r="K45" s="1" t="s">
        <v>848</v>
      </c>
    </row>
    <row r="46" spans="1:11" ht="11.25">
      <c r="A46">
        <v>45</v>
      </c>
      <c r="B46">
        <v>3</v>
      </c>
      <c r="C46">
        <v>3</v>
      </c>
      <c r="D46" t="s">
        <v>182</v>
      </c>
      <c r="E46">
        <v>12</v>
      </c>
      <c r="F46">
        <v>5</v>
      </c>
      <c r="G46" t="s">
        <v>181</v>
      </c>
      <c r="H46">
        <v>0.7</v>
      </c>
      <c r="I46">
        <v>1</v>
      </c>
      <c r="K46" s="1" t="s">
        <v>849</v>
      </c>
    </row>
    <row r="47" spans="1:11" ht="11.25">
      <c r="A47">
        <v>46</v>
      </c>
      <c r="B47">
        <v>2</v>
      </c>
      <c r="C47">
        <v>4</v>
      </c>
      <c r="D47" t="s">
        <v>673</v>
      </c>
      <c r="E47">
        <v>2</v>
      </c>
      <c r="F47">
        <v>1</v>
      </c>
      <c r="G47" t="s">
        <v>674</v>
      </c>
      <c r="H47">
        <v>0</v>
      </c>
      <c r="I47">
        <v>0.4</v>
      </c>
      <c r="J47" t="s">
        <v>850</v>
      </c>
      <c r="K47" s="1" t="s">
        <v>851</v>
      </c>
    </row>
    <row r="48" spans="1:11" ht="11.25">
      <c r="A48">
        <v>47</v>
      </c>
      <c r="B48">
        <v>2</v>
      </c>
      <c r="C48">
        <v>4</v>
      </c>
      <c r="D48" t="s">
        <v>673</v>
      </c>
      <c r="E48">
        <v>2</v>
      </c>
      <c r="F48">
        <v>1</v>
      </c>
      <c r="G48" t="s">
        <v>674</v>
      </c>
      <c r="H48">
        <v>0.4</v>
      </c>
      <c r="I48">
        <v>0.7</v>
      </c>
      <c r="K48" s="1" t="s">
        <v>852</v>
      </c>
    </row>
    <row r="49" spans="1:11" ht="11.25">
      <c r="A49">
        <v>48</v>
      </c>
      <c r="B49">
        <v>2</v>
      </c>
      <c r="C49">
        <v>4</v>
      </c>
      <c r="D49" t="s">
        <v>673</v>
      </c>
      <c r="E49">
        <v>2</v>
      </c>
      <c r="F49">
        <v>1</v>
      </c>
      <c r="G49" t="s">
        <v>674</v>
      </c>
      <c r="H49">
        <v>0.7</v>
      </c>
      <c r="I49">
        <v>1</v>
      </c>
      <c r="K49" s="1" t="s">
        <v>853</v>
      </c>
    </row>
    <row r="50" spans="1:11" ht="11.25">
      <c r="A50">
        <v>49</v>
      </c>
      <c r="B50">
        <v>2</v>
      </c>
      <c r="C50">
        <v>4</v>
      </c>
      <c r="D50" t="s">
        <v>673</v>
      </c>
      <c r="E50">
        <v>3</v>
      </c>
      <c r="F50">
        <v>2</v>
      </c>
      <c r="G50" t="s">
        <v>813</v>
      </c>
      <c r="H50">
        <v>0</v>
      </c>
      <c r="I50">
        <v>0.4</v>
      </c>
      <c r="K50" s="1" t="s">
        <v>854</v>
      </c>
    </row>
    <row r="51" spans="1:11" ht="11.25">
      <c r="A51">
        <v>50</v>
      </c>
      <c r="B51">
        <v>2</v>
      </c>
      <c r="C51">
        <v>4</v>
      </c>
      <c r="D51" t="s">
        <v>673</v>
      </c>
      <c r="E51">
        <v>3</v>
      </c>
      <c r="F51">
        <v>2</v>
      </c>
      <c r="G51" t="s">
        <v>813</v>
      </c>
      <c r="H51">
        <v>0.4</v>
      </c>
      <c r="I51">
        <v>0.7</v>
      </c>
      <c r="K51" s="1" t="s">
        <v>582</v>
      </c>
    </row>
    <row r="52" spans="1:11" ht="11.25">
      <c r="A52">
        <v>51</v>
      </c>
      <c r="B52">
        <v>2</v>
      </c>
      <c r="C52">
        <v>4</v>
      </c>
      <c r="D52" t="s">
        <v>673</v>
      </c>
      <c r="E52">
        <v>3</v>
      </c>
      <c r="F52">
        <v>2</v>
      </c>
      <c r="G52" t="s">
        <v>813</v>
      </c>
      <c r="H52">
        <v>0.7</v>
      </c>
      <c r="I52">
        <v>1</v>
      </c>
      <c r="K52" s="1" t="s">
        <v>604</v>
      </c>
    </row>
    <row r="53" spans="1:11" ht="11.25">
      <c r="A53">
        <v>52</v>
      </c>
      <c r="B53">
        <v>2</v>
      </c>
      <c r="C53">
        <v>4</v>
      </c>
      <c r="D53" t="s">
        <v>673</v>
      </c>
      <c r="E53">
        <v>4</v>
      </c>
      <c r="F53">
        <v>3</v>
      </c>
      <c r="G53" t="s">
        <v>16</v>
      </c>
      <c r="H53">
        <v>0</v>
      </c>
      <c r="I53">
        <v>0.4</v>
      </c>
      <c r="K53" s="1" t="s">
        <v>855</v>
      </c>
    </row>
    <row r="54" spans="1:11" ht="11.25">
      <c r="A54">
        <v>53</v>
      </c>
      <c r="B54">
        <v>2</v>
      </c>
      <c r="C54">
        <v>4</v>
      </c>
      <c r="D54" t="s">
        <v>673</v>
      </c>
      <c r="E54">
        <v>4</v>
      </c>
      <c r="F54">
        <v>3</v>
      </c>
      <c r="G54" t="s">
        <v>16</v>
      </c>
      <c r="H54">
        <v>0.4</v>
      </c>
      <c r="I54">
        <v>0.7</v>
      </c>
      <c r="K54" s="1" t="s">
        <v>482</v>
      </c>
    </row>
    <row r="55" spans="1:11" ht="11.25">
      <c r="A55">
        <v>54</v>
      </c>
      <c r="B55">
        <v>2</v>
      </c>
      <c r="C55">
        <v>4</v>
      </c>
      <c r="D55" t="s">
        <v>673</v>
      </c>
      <c r="E55">
        <v>4</v>
      </c>
      <c r="F55">
        <v>3</v>
      </c>
      <c r="G55" t="s">
        <v>16</v>
      </c>
      <c r="H55">
        <v>0.7</v>
      </c>
      <c r="I55">
        <v>1</v>
      </c>
      <c r="K55" t="s">
        <v>483</v>
      </c>
    </row>
    <row r="56" spans="1:11" ht="11.25">
      <c r="A56">
        <v>55</v>
      </c>
      <c r="B56">
        <v>2</v>
      </c>
      <c r="C56">
        <v>4</v>
      </c>
      <c r="D56" t="s">
        <v>673</v>
      </c>
      <c r="E56">
        <v>5</v>
      </c>
      <c r="F56">
        <v>4</v>
      </c>
      <c r="G56" t="s">
        <v>682</v>
      </c>
      <c r="H56">
        <v>0</v>
      </c>
      <c r="I56">
        <v>0.4</v>
      </c>
      <c r="K56" s="1" t="s">
        <v>484</v>
      </c>
    </row>
    <row r="57" spans="1:11" ht="11.25">
      <c r="A57">
        <v>56</v>
      </c>
      <c r="B57">
        <v>2</v>
      </c>
      <c r="C57">
        <v>4</v>
      </c>
      <c r="D57" t="s">
        <v>673</v>
      </c>
      <c r="E57">
        <v>5</v>
      </c>
      <c r="F57">
        <v>4</v>
      </c>
      <c r="G57" t="s">
        <v>682</v>
      </c>
      <c r="H57">
        <v>0.4</v>
      </c>
      <c r="I57">
        <v>0.7</v>
      </c>
      <c r="K57" s="1" t="s">
        <v>485</v>
      </c>
    </row>
    <row r="58" spans="1:11" ht="11.25">
      <c r="A58">
        <v>57</v>
      </c>
      <c r="B58">
        <v>2</v>
      </c>
      <c r="C58">
        <v>4</v>
      </c>
      <c r="D58" t="s">
        <v>673</v>
      </c>
      <c r="E58">
        <v>5</v>
      </c>
      <c r="F58">
        <v>4</v>
      </c>
      <c r="G58" t="s">
        <v>682</v>
      </c>
      <c r="H58">
        <v>0.7</v>
      </c>
      <c r="I58">
        <v>1</v>
      </c>
      <c r="K58" s="1" t="s">
        <v>486</v>
      </c>
    </row>
    <row r="59" spans="1:11" ht="11.25">
      <c r="A59">
        <v>58</v>
      </c>
      <c r="B59">
        <v>2</v>
      </c>
      <c r="C59">
        <v>4</v>
      </c>
      <c r="D59" t="s">
        <v>673</v>
      </c>
      <c r="E59">
        <v>10</v>
      </c>
      <c r="F59">
        <v>5</v>
      </c>
      <c r="G59" t="s">
        <v>698</v>
      </c>
      <c r="H59">
        <v>0</v>
      </c>
      <c r="I59">
        <v>0.4</v>
      </c>
      <c r="K59" s="1" t="s">
        <v>487</v>
      </c>
    </row>
    <row r="60" spans="1:11" ht="11.25">
      <c r="A60">
        <v>59</v>
      </c>
      <c r="B60">
        <v>2</v>
      </c>
      <c r="C60">
        <v>4</v>
      </c>
      <c r="D60" t="s">
        <v>673</v>
      </c>
      <c r="E60">
        <v>10</v>
      </c>
      <c r="F60">
        <v>5</v>
      </c>
      <c r="G60" t="s">
        <v>698</v>
      </c>
      <c r="H60">
        <v>0.4</v>
      </c>
      <c r="I60">
        <v>0.7</v>
      </c>
      <c r="K60" s="1" t="s">
        <v>488</v>
      </c>
    </row>
    <row r="61" spans="1:11" ht="11.25">
      <c r="A61">
        <v>60</v>
      </c>
      <c r="B61">
        <v>2</v>
      </c>
      <c r="C61">
        <v>4</v>
      </c>
      <c r="D61" t="s">
        <v>673</v>
      </c>
      <c r="E61">
        <v>10</v>
      </c>
      <c r="F61">
        <v>5</v>
      </c>
      <c r="G61" t="s">
        <v>698</v>
      </c>
      <c r="H61">
        <v>0.7</v>
      </c>
      <c r="I61">
        <v>1</v>
      </c>
      <c r="K61" s="1" t="s">
        <v>489</v>
      </c>
    </row>
    <row r="62" spans="1:11" ht="11.25">
      <c r="A62">
        <v>61</v>
      </c>
      <c r="B62">
        <v>5</v>
      </c>
      <c r="C62">
        <v>5</v>
      </c>
      <c r="D62" t="s">
        <v>720</v>
      </c>
      <c r="E62">
        <v>22</v>
      </c>
      <c r="F62">
        <v>1</v>
      </c>
      <c r="G62" t="s">
        <v>721</v>
      </c>
      <c r="H62">
        <v>0</v>
      </c>
      <c r="I62">
        <v>0.4</v>
      </c>
      <c r="K62" s="1" t="s">
        <v>490</v>
      </c>
    </row>
    <row r="63" spans="1:11" ht="11.25">
      <c r="A63">
        <v>62</v>
      </c>
      <c r="B63">
        <v>5</v>
      </c>
      <c r="C63">
        <v>5</v>
      </c>
      <c r="D63" t="s">
        <v>720</v>
      </c>
      <c r="E63">
        <v>22</v>
      </c>
      <c r="F63">
        <v>1</v>
      </c>
      <c r="G63" t="s">
        <v>721</v>
      </c>
      <c r="H63">
        <v>0.4</v>
      </c>
      <c r="I63">
        <v>0.7</v>
      </c>
      <c r="K63" s="1" t="s">
        <v>491</v>
      </c>
    </row>
    <row r="64" spans="1:11" ht="11.25">
      <c r="A64">
        <v>63</v>
      </c>
      <c r="B64">
        <v>5</v>
      </c>
      <c r="C64">
        <v>5</v>
      </c>
      <c r="D64" t="s">
        <v>720</v>
      </c>
      <c r="E64">
        <v>22</v>
      </c>
      <c r="F64">
        <v>1</v>
      </c>
      <c r="G64" t="s">
        <v>721</v>
      </c>
      <c r="H64">
        <v>0.7</v>
      </c>
      <c r="I64">
        <v>1</v>
      </c>
      <c r="K64" s="1" t="s">
        <v>492</v>
      </c>
    </row>
    <row r="65" spans="1:11" ht="11.25">
      <c r="A65">
        <v>64</v>
      </c>
      <c r="B65">
        <v>5</v>
      </c>
      <c r="C65">
        <v>5</v>
      </c>
      <c r="D65" t="s">
        <v>720</v>
      </c>
      <c r="E65">
        <v>24</v>
      </c>
      <c r="F65">
        <v>2</v>
      </c>
      <c r="G65" t="s">
        <v>251</v>
      </c>
      <c r="H65">
        <v>0</v>
      </c>
      <c r="I65">
        <v>0.4</v>
      </c>
      <c r="K65" s="1" t="s">
        <v>783</v>
      </c>
    </row>
    <row r="66" spans="1:11" ht="11.25">
      <c r="A66">
        <v>65</v>
      </c>
      <c r="B66">
        <v>5</v>
      </c>
      <c r="C66">
        <v>5</v>
      </c>
      <c r="D66" t="s">
        <v>720</v>
      </c>
      <c r="E66">
        <v>24</v>
      </c>
      <c r="F66">
        <v>2</v>
      </c>
      <c r="G66" t="s">
        <v>251</v>
      </c>
      <c r="H66">
        <v>0.4</v>
      </c>
      <c r="I66">
        <v>0.7</v>
      </c>
      <c r="K66" s="1" t="s">
        <v>784</v>
      </c>
    </row>
    <row r="67" spans="1:11" ht="11.25">
      <c r="A67">
        <v>66</v>
      </c>
      <c r="B67">
        <v>5</v>
      </c>
      <c r="C67">
        <v>5</v>
      </c>
      <c r="D67" t="s">
        <v>720</v>
      </c>
      <c r="E67">
        <v>24</v>
      </c>
      <c r="F67">
        <v>2</v>
      </c>
      <c r="G67" t="s">
        <v>251</v>
      </c>
      <c r="H67">
        <v>0.7</v>
      </c>
      <c r="I67">
        <v>1</v>
      </c>
      <c r="K67" s="1" t="s">
        <v>785</v>
      </c>
    </row>
    <row r="68" spans="1:11" ht="11.25">
      <c r="A68">
        <v>67</v>
      </c>
      <c r="B68">
        <v>5</v>
      </c>
      <c r="C68">
        <v>5</v>
      </c>
      <c r="D68" t="s">
        <v>720</v>
      </c>
      <c r="E68">
        <v>23</v>
      </c>
      <c r="F68">
        <v>3</v>
      </c>
      <c r="G68" t="s">
        <v>262</v>
      </c>
      <c r="H68">
        <v>0</v>
      </c>
      <c r="I68">
        <v>0.4</v>
      </c>
      <c r="K68" s="1" t="s">
        <v>367</v>
      </c>
    </row>
    <row r="69" spans="1:11" ht="11.25">
      <c r="A69">
        <v>68</v>
      </c>
      <c r="B69">
        <v>5</v>
      </c>
      <c r="C69">
        <v>5</v>
      </c>
      <c r="D69" t="s">
        <v>720</v>
      </c>
      <c r="E69">
        <v>23</v>
      </c>
      <c r="F69">
        <v>3</v>
      </c>
      <c r="G69" t="s">
        <v>262</v>
      </c>
      <c r="H69">
        <v>0.4</v>
      </c>
      <c r="I69">
        <v>0.7</v>
      </c>
      <c r="K69" s="1" t="s">
        <v>368</v>
      </c>
    </row>
    <row r="70" spans="1:11" ht="11.25">
      <c r="A70">
        <v>69</v>
      </c>
      <c r="B70">
        <v>5</v>
      </c>
      <c r="C70">
        <v>5</v>
      </c>
      <c r="D70" t="s">
        <v>720</v>
      </c>
      <c r="E70">
        <v>23</v>
      </c>
      <c r="F70">
        <v>3</v>
      </c>
      <c r="G70" t="s">
        <v>262</v>
      </c>
      <c r="H70">
        <v>0.7</v>
      </c>
      <c r="I70">
        <v>1</v>
      </c>
      <c r="K70" t="s">
        <v>369</v>
      </c>
    </row>
    <row r="71" spans="1:11" ht="11.25">
      <c r="A71">
        <v>70</v>
      </c>
      <c r="B71">
        <v>5</v>
      </c>
      <c r="C71">
        <v>5</v>
      </c>
      <c r="D71" t="s">
        <v>720</v>
      </c>
      <c r="E71">
        <v>25</v>
      </c>
      <c r="F71">
        <v>4</v>
      </c>
      <c r="G71" t="s">
        <v>390</v>
      </c>
      <c r="H71">
        <v>0</v>
      </c>
      <c r="I71">
        <v>0.4</v>
      </c>
      <c r="K71" s="1" t="s">
        <v>370</v>
      </c>
    </row>
    <row r="72" spans="1:11" ht="11.25">
      <c r="A72">
        <v>71</v>
      </c>
      <c r="B72">
        <v>5</v>
      </c>
      <c r="C72">
        <v>5</v>
      </c>
      <c r="D72" t="s">
        <v>720</v>
      </c>
      <c r="E72">
        <v>25</v>
      </c>
      <c r="F72">
        <v>4</v>
      </c>
      <c r="G72" t="s">
        <v>390</v>
      </c>
      <c r="H72">
        <v>0.4</v>
      </c>
      <c r="I72">
        <v>0.7</v>
      </c>
      <c r="K72" s="1" t="s">
        <v>370</v>
      </c>
    </row>
    <row r="73" spans="1:11" ht="11.25">
      <c r="A73">
        <v>72</v>
      </c>
      <c r="B73">
        <v>5</v>
      </c>
      <c r="C73">
        <v>5</v>
      </c>
      <c r="D73" t="s">
        <v>720</v>
      </c>
      <c r="E73">
        <v>25</v>
      </c>
      <c r="F73">
        <v>4</v>
      </c>
      <c r="G73" t="s">
        <v>390</v>
      </c>
      <c r="H73">
        <v>0.7</v>
      </c>
      <c r="I73">
        <v>1</v>
      </c>
      <c r="K73" s="1" t="s">
        <v>371</v>
      </c>
    </row>
    <row r="74" spans="1:11" ht="11.25">
      <c r="A74">
        <v>73</v>
      </c>
      <c r="B74">
        <v>5</v>
      </c>
      <c r="C74">
        <v>5</v>
      </c>
      <c r="D74" t="s">
        <v>720</v>
      </c>
      <c r="E74">
        <v>26</v>
      </c>
      <c r="F74">
        <v>5</v>
      </c>
      <c r="G74" t="s">
        <v>25</v>
      </c>
      <c r="H74">
        <v>0</v>
      </c>
      <c r="I74">
        <v>0.4</v>
      </c>
      <c r="K74" s="1" t="s">
        <v>0</v>
      </c>
    </row>
    <row r="75" spans="1:11" ht="11.25">
      <c r="A75">
        <v>74</v>
      </c>
      <c r="B75">
        <v>5</v>
      </c>
      <c r="C75">
        <v>5</v>
      </c>
      <c r="D75" t="s">
        <v>720</v>
      </c>
      <c r="E75">
        <v>26</v>
      </c>
      <c r="F75">
        <v>5</v>
      </c>
      <c r="G75" t="s">
        <v>25</v>
      </c>
      <c r="H75">
        <v>0.4</v>
      </c>
      <c r="I75">
        <v>0.7</v>
      </c>
      <c r="K75" s="1" t="s">
        <v>1</v>
      </c>
    </row>
    <row r="76" spans="1:11" ht="11.25">
      <c r="A76">
        <v>75</v>
      </c>
      <c r="B76">
        <v>5</v>
      </c>
      <c r="C76">
        <v>5</v>
      </c>
      <c r="D76" t="s">
        <v>720</v>
      </c>
      <c r="E76">
        <v>26</v>
      </c>
      <c r="F76">
        <v>5</v>
      </c>
      <c r="G76" t="s">
        <v>25</v>
      </c>
      <c r="H76">
        <v>0.7</v>
      </c>
      <c r="I76">
        <v>1</v>
      </c>
      <c r="K76" s="1" t="s">
        <v>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Foglio10"/>
  <dimension ref="A1:F152"/>
  <sheetViews>
    <sheetView workbookViewId="0" topLeftCell="A1">
      <selection activeCell="B6" sqref="B6"/>
    </sheetView>
  </sheetViews>
  <sheetFormatPr defaultColWidth="9.140625" defaultRowHeight="11.25"/>
  <cols>
    <col min="1" max="1" width="20.7109375" style="12" bestFit="1" customWidth="1"/>
    <col min="2" max="2" width="20.7109375" style="12" customWidth="1"/>
    <col min="3" max="3" width="12.28125" style="12" bestFit="1" customWidth="1"/>
    <col min="4" max="4" width="12.57421875" style="12" bestFit="1" customWidth="1"/>
    <col min="5" max="5" width="15.421875" style="12" bestFit="1" customWidth="1"/>
    <col min="6" max="6" width="13.7109375" style="12" bestFit="1" customWidth="1"/>
    <col min="7" max="16384" width="9.140625" style="12" customWidth="1"/>
  </cols>
  <sheetData>
    <row r="1" spans="1:6" ht="12">
      <c r="A1" s="44"/>
      <c r="B1" s="45"/>
      <c r="C1" s="45"/>
      <c r="D1" s="46" t="s">
        <v>73</v>
      </c>
      <c r="E1" s="45"/>
      <c r="F1" s="47"/>
    </row>
    <row r="2" spans="1:6" ht="12">
      <c r="A2" s="46" t="s">
        <v>809</v>
      </c>
      <c r="B2" s="46" t="s">
        <v>812</v>
      </c>
      <c r="C2" s="46" t="s">
        <v>117</v>
      </c>
      <c r="D2" s="44" t="s">
        <v>72</v>
      </c>
      <c r="E2" s="48" t="s">
        <v>74</v>
      </c>
      <c r="F2" s="49" t="s">
        <v>116</v>
      </c>
    </row>
    <row r="3" spans="1:6" ht="12">
      <c r="A3" s="44" t="s">
        <v>122</v>
      </c>
      <c r="B3" s="44" t="s">
        <v>544</v>
      </c>
      <c r="C3" s="44">
        <v>1</v>
      </c>
      <c r="D3" s="50">
        <v>1</v>
      </c>
      <c r="E3" s="51">
        <v>1</v>
      </c>
      <c r="F3" s="52">
        <v>5</v>
      </c>
    </row>
    <row r="4" spans="1:6" ht="12">
      <c r="A4" s="53"/>
      <c r="B4" s="53"/>
      <c r="C4" s="54">
        <v>2</v>
      </c>
      <c r="D4" s="55">
        <v>1</v>
      </c>
      <c r="E4" s="56">
        <v>1</v>
      </c>
      <c r="F4" s="57">
        <v>1</v>
      </c>
    </row>
    <row r="5" spans="1:6" ht="12">
      <c r="A5" s="53"/>
      <c r="B5" s="53"/>
      <c r="C5" s="54">
        <v>3</v>
      </c>
      <c r="D5" s="55">
        <v>1</v>
      </c>
      <c r="E5" s="56">
        <v>1</v>
      </c>
      <c r="F5" s="57">
        <v>0</v>
      </c>
    </row>
    <row r="6" spans="1:6" ht="12">
      <c r="A6" s="53"/>
      <c r="B6" s="53"/>
      <c r="C6" s="54">
        <v>4</v>
      </c>
      <c r="D6" s="55">
        <v>1</v>
      </c>
      <c r="E6" s="56">
        <v>1</v>
      </c>
      <c r="F6" s="57">
        <v>0</v>
      </c>
    </row>
    <row r="7" spans="1:6" ht="12">
      <c r="A7" s="53"/>
      <c r="B7" s="53"/>
      <c r="C7" s="54">
        <v>5</v>
      </c>
      <c r="D7" s="55">
        <v>1</v>
      </c>
      <c r="E7" s="56">
        <v>1</v>
      </c>
      <c r="F7" s="57">
        <v>1</v>
      </c>
    </row>
    <row r="8" spans="1:6" ht="12">
      <c r="A8" s="53"/>
      <c r="B8" s="44" t="s">
        <v>92</v>
      </c>
      <c r="C8" s="45"/>
      <c r="D8" s="50">
        <v>5</v>
      </c>
      <c r="E8" s="51">
        <v>5</v>
      </c>
      <c r="F8" s="52">
        <v>7</v>
      </c>
    </row>
    <row r="9" spans="1:6" ht="12">
      <c r="A9" s="53"/>
      <c r="B9" s="44" t="s">
        <v>123</v>
      </c>
      <c r="C9" s="44">
        <v>1</v>
      </c>
      <c r="D9" s="50">
        <v>1</v>
      </c>
      <c r="E9" s="51">
        <v>1</v>
      </c>
      <c r="F9" s="52">
        <v>0</v>
      </c>
    </row>
    <row r="10" spans="1:6" ht="12">
      <c r="A10" s="53"/>
      <c r="B10" s="53"/>
      <c r="C10" s="54">
        <v>2</v>
      </c>
      <c r="D10" s="55">
        <v>1</v>
      </c>
      <c r="E10" s="56">
        <v>1</v>
      </c>
      <c r="F10" s="57">
        <v>0</v>
      </c>
    </row>
    <row r="11" spans="1:6" ht="12">
      <c r="A11" s="53"/>
      <c r="B11" s="53"/>
      <c r="C11" s="54">
        <v>3</v>
      </c>
      <c r="D11" s="55">
        <v>1</v>
      </c>
      <c r="E11" s="56">
        <v>1</v>
      </c>
      <c r="F11" s="57">
        <v>0</v>
      </c>
    </row>
    <row r="12" spans="1:6" ht="12">
      <c r="A12" s="53"/>
      <c r="B12" s="53"/>
      <c r="C12" s="54">
        <v>4</v>
      </c>
      <c r="D12" s="55">
        <v>1</v>
      </c>
      <c r="E12" s="56">
        <v>1</v>
      </c>
      <c r="F12" s="57">
        <v>0</v>
      </c>
    </row>
    <row r="13" spans="1:6" ht="12">
      <c r="A13" s="53"/>
      <c r="B13" s="53"/>
      <c r="C13" s="54">
        <v>5</v>
      </c>
      <c r="D13" s="55">
        <v>1</v>
      </c>
      <c r="E13" s="56">
        <v>1</v>
      </c>
      <c r="F13" s="57">
        <v>0</v>
      </c>
    </row>
    <row r="14" spans="1:6" ht="12">
      <c r="A14" s="53"/>
      <c r="B14" s="44" t="s">
        <v>93</v>
      </c>
      <c r="C14" s="45"/>
      <c r="D14" s="50">
        <v>5</v>
      </c>
      <c r="E14" s="51">
        <v>5</v>
      </c>
      <c r="F14" s="52">
        <v>0</v>
      </c>
    </row>
    <row r="15" spans="1:6" ht="12">
      <c r="A15" s="53"/>
      <c r="B15" s="44" t="s">
        <v>507</v>
      </c>
      <c r="C15" s="44">
        <v>1</v>
      </c>
      <c r="D15" s="50">
        <v>1</v>
      </c>
      <c r="E15" s="51">
        <v>1</v>
      </c>
      <c r="F15" s="52">
        <v>2</v>
      </c>
    </row>
    <row r="16" spans="1:6" ht="12">
      <c r="A16" s="53"/>
      <c r="B16" s="53"/>
      <c r="C16" s="54">
        <v>2</v>
      </c>
      <c r="D16" s="55">
        <v>1</v>
      </c>
      <c r="E16" s="56">
        <v>1</v>
      </c>
      <c r="F16" s="57">
        <v>4</v>
      </c>
    </row>
    <row r="17" spans="1:6" ht="12">
      <c r="A17" s="53"/>
      <c r="B17" s="53"/>
      <c r="C17" s="54">
        <v>3</v>
      </c>
      <c r="D17" s="55">
        <v>1</v>
      </c>
      <c r="E17" s="56">
        <v>1</v>
      </c>
      <c r="F17" s="57">
        <v>1</v>
      </c>
    </row>
    <row r="18" spans="1:6" ht="12">
      <c r="A18" s="53"/>
      <c r="B18" s="53"/>
      <c r="C18" s="54">
        <v>4</v>
      </c>
      <c r="D18" s="55">
        <v>1</v>
      </c>
      <c r="E18" s="56">
        <v>1</v>
      </c>
      <c r="F18" s="57">
        <v>5</v>
      </c>
    </row>
    <row r="19" spans="1:6" ht="12">
      <c r="A19" s="53"/>
      <c r="B19" s="53"/>
      <c r="C19" s="54">
        <v>5</v>
      </c>
      <c r="D19" s="55">
        <v>1</v>
      </c>
      <c r="E19" s="56">
        <v>1</v>
      </c>
      <c r="F19" s="57">
        <v>1</v>
      </c>
    </row>
    <row r="20" spans="1:6" ht="12">
      <c r="A20" s="53"/>
      <c r="B20" s="44" t="s">
        <v>94</v>
      </c>
      <c r="C20" s="45"/>
      <c r="D20" s="50">
        <v>5</v>
      </c>
      <c r="E20" s="51">
        <v>5</v>
      </c>
      <c r="F20" s="52">
        <v>13</v>
      </c>
    </row>
    <row r="21" spans="1:6" ht="12">
      <c r="A21" s="53"/>
      <c r="B21" s="44" t="s">
        <v>543</v>
      </c>
      <c r="C21" s="44">
        <v>1</v>
      </c>
      <c r="D21" s="50">
        <v>1</v>
      </c>
      <c r="E21" s="51">
        <v>1</v>
      </c>
      <c r="F21" s="52">
        <v>1</v>
      </c>
    </row>
    <row r="22" spans="1:6" ht="12">
      <c r="A22" s="53"/>
      <c r="B22" s="53"/>
      <c r="C22" s="54">
        <v>2</v>
      </c>
      <c r="D22" s="55">
        <v>1</v>
      </c>
      <c r="E22" s="56">
        <v>1</v>
      </c>
      <c r="F22" s="57">
        <v>0</v>
      </c>
    </row>
    <row r="23" spans="1:6" ht="12">
      <c r="A23" s="53"/>
      <c r="B23" s="53"/>
      <c r="C23" s="54">
        <v>3</v>
      </c>
      <c r="D23" s="55">
        <v>1</v>
      </c>
      <c r="E23" s="56">
        <v>1</v>
      </c>
      <c r="F23" s="57">
        <v>1</v>
      </c>
    </row>
    <row r="24" spans="1:6" ht="12">
      <c r="A24" s="53"/>
      <c r="B24" s="53"/>
      <c r="C24" s="54">
        <v>4</v>
      </c>
      <c r="D24" s="55">
        <v>1</v>
      </c>
      <c r="E24" s="56">
        <v>1</v>
      </c>
      <c r="F24" s="57">
        <v>1</v>
      </c>
    </row>
    <row r="25" spans="1:6" ht="12">
      <c r="A25" s="53"/>
      <c r="B25" s="53"/>
      <c r="C25" s="54">
        <v>5</v>
      </c>
      <c r="D25" s="55">
        <v>1</v>
      </c>
      <c r="E25" s="56">
        <v>1</v>
      </c>
      <c r="F25" s="57">
        <v>1</v>
      </c>
    </row>
    <row r="26" spans="1:6" ht="12">
      <c r="A26" s="53"/>
      <c r="B26" s="44" t="s">
        <v>95</v>
      </c>
      <c r="C26" s="45"/>
      <c r="D26" s="50">
        <v>5</v>
      </c>
      <c r="E26" s="51">
        <v>5</v>
      </c>
      <c r="F26" s="52">
        <v>4</v>
      </c>
    </row>
    <row r="27" spans="1:6" ht="12">
      <c r="A27" s="53"/>
      <c r="B27" s="44" t="s">
        <v>494</v>
      </c>
      <c r="C27" s="44">
        <v>1</v>
      </c>
      <c r="D27" s="50">
        <v>1</v>
      </c>
      <c r="E27" s="51">
        <v>1</v>
      </c>
      <c r="F27" s="52">
        <v>0</v>
      </c>
    </row>
    <row r="28" spans="1:6" ht="12">
      <c r="A28" s="53"/>
      <c r="B28" s="53"/>
      <c r="C28" s="54">
        <v>2</v>
      </c>
      <c r="D28" s="55">
        <v>1</v>
      </c>
      <c r="E28" s="56">
        <v>1</v>
      </c>
      <c r="F28" s="57">
        <v>0</v>
      </c>
    </row>
    <row r="29" spans="1:6" ht="12">
      <c r="A29" s="53"/>
      <c r="B29" s="53"/>
      <c r="C29" s="54">
        <v>3</v>
      </c>
      <c r="D29" s="55">
        <v>1</v>
      </c>
      <c r="E29" s="56">
        <v>1</v>
      </c>
      <c r="F29" s="57">
        <v>0</v>
      </c>
    </row>
    <row r="30" spans="1:6" ht="12">
      <c r="A30" s="53"/>
      <c r="B30" s="53"/>
      <c r="C30" s="54">
        <v>4</v>
      </c>
      <c r="D30" s="55">
        <v>1</v>
      </c>
      <c r="E30" s="56">
        <v>1</v>
      </c>
      <c r="F30" s="57">
        <v>1</v>
      </c>
    </row>
    <row r="31" spans="1:6" ht="12">
      <c r="A31" s="53"/>
      <c r="B31" s="53"/>
      <c r="C31" s="54">
        <v>5</v>
      </c>
      <c r="D31" s="55">
        <v>1</v>
      </c>
      <c r="E31" s="56">
        <v>1</v>
      </c>
      <c r="F31" s="57">
        <v>0</v>
      </c>
    </row>
    <row r="32" spans="1:6" ht="12">
      <c r="A32" s="53"/>
      <c r="B32" s="44" t="s">
        <v>96</v>
      </c>
      <c r="C32" s="45"/>
      <c r="D32" s="50">
        <v>5</v>
      </c>
      <c r="E32" s="51">
        <v>5</v>
      </c>
      <c r="F32" s="52">
        <v>1</v>
      </c>
    </row>
    <row r="33" spans="1:6" ht="12">
      <c r="A33" s="44" t="s">
        <v>75</v>
      </c>
      <c r="B33" s="45"/>
      <c r="C33" s="45"/>
      <c r="D33" s="50">
        <v>25</v>
      </c>
      <c r="E33" s="51">
        <v>25</v>
      </c>
      <c r="F33" s="52">
        <v>25</v>
      </c>
    </row>
    <row r="34" spans="1:6" ht="12">
      <c r="A34" s="44" t="s">
        <v>673</v>
      </c>
      <c r="B34" s="44" t="s">
        <v>674</v>
      </c>
      <c r="C34" s="44">
        <v>1</v>
      </c>
      <c r="D34" s="50">
        <v>1</v>
      </c>
      <c r="E34" s="51">
        <v>0</v>
      </c>
      <c r="F34" s="52">
        <v>0</v>
      </c>
    </row>
    <row r="35" spans="1:6" ht="12">
      <c r="A35" s="53"/>
      <c r="B35" s="53"/>
      <c r="C35" s="54">
        <v>2</v>
      </c>
      <c r="D35" s="55">
        <v>1</v>
      </c>
      <c r="E35" s="56">
        <v>0</v>
      </c>
      <c r="F35" s="57">
        <v>0</v>
      </c>
    </row>
    <row r="36" spans="1:6" ht="12">
      <c r="A36" s="53"/>
      <c r="B36" s="53"/>
      <c r="C36" s="54">
        <v>3</v>
      </c>
      <c r="D36" s="55">
        <v>1</v>
      </c>
      <c r="E36" s="56">
        <v>0</v>
      </c>
      <c r="F36" s="57">
        <v>0</v>
      </c>
    </row>
    <row r="37" spans="1:6" ht="12">
      <c r="A37" s="53"/>
      <c r="B37" s="53"/>
      <c r="C37" s="54">
        <v>4</v>
      </c>
      <c r="D37" s="55">
        <v>1</v>
      </c>
      <c r="E37" s="56">
        <v>0</v>
      </c>
      <c r="F37" s="57">
        <v>0</v>
      </c>
    </row>
    <row r="38" spans="1:6" ht="12">
      <c r="A38" s="53"/>
      <c r="B38" s="53"/>
      <c r="C38" s="54">
        <v>5</v>
      </c>
      <c r="D38" s="55">
        <v>1</v>
      </c>
      <c r="E38" s="56">
        <v>0</v>
      </c>
      <c r="F38" s="57">
        <v>0</v>
      </c>
    </row>
    <row r="39" spans="1:6" ht="12">
      <c r="A39" s="53"/>
      <c r="B39" s="44" t="s">
        <v>97</v>
      </c>
      <c r="C39" s="45"/>
      <c r="D39" s="50">
        <v>5</v>
      </c>
      <c r="E39" s="51">
        <v>0</v>
      </c>
      <c r="F39" s="52">
        <v>0</v>
      </c>
    </row>
    <row r="40" spans="1:6" ht="12">
      <c r="A40" s="53"/>
      <c r="B40" s="44" t="s">
        <v>813</v>
      </c>
      <c r="C40" s="44">
        <v>1</v>
      </c>
      <c r="D40" s="50">
        <v>1</v>
      </c>
      <c r="E40" s="51">
        <v>0</v>
      </c>
      <c r="F40" s="52">
        <v>0</v>
      </c>
    </row>
    <row r="41" spans="1:6" ht="12">
      <c r="A41" s="53"/>
      <c r="B41" s="53"/>
      <c r="C41" s="54">
        <v>2</v>
      </c>
      <c r="D41" s="55">
        <v>1</v>
      </c>
      <c r="E41" s="56">
        <v>0</v>
      </c>
      <c r="F41" s="57">
        <v>0</v>
      </c>
    </row>
    <row r="42" spans="1:6" ht="12">
      <c r="A42" s="53"/>
      <c r="B42" s="53"/>
      <c r="C42" s="54">
        <v>3</v>
      </c>
      <c r="D42" s="55">
        <v>1</v>
      </c>
      <c r="E42" s="56">
        <v>0</v>
      </c>
      <c r="F42" s="57">
        <v>0</v>
      </c>
    </row>
    <row r="43" spans="1:6" ht="12">
      <c r="A43" s="53"/>
      <c r="B43" s="53"/>
      <c r="C43" s="54">
        <v>4</v>
      </c>
      <c r="D43" s="55">
        <v>1</v>
      </c>
      <c r="E43" s="56">
        <v>0</v>
      </c>
      <c r="F43" s="57">
        <v>0</v>
      </c>
    </row>
    <row r="44" spans="1:6" ht="12">
      <c r="A44" s="53"/>
      <c r="B44" s="53"/>
      <c r="C44" s="54">
        <v>5</v>
      </c>
      <c r="D44" s="55">
        <v>1</v>
      </c>
      <c r="E44" s="56">
        <v>0</v>
      </c>
      <c r="F44" s="57">
        <v>0</v>
      </c>
    </row>
    <row r="45" spans="1:6" ht="12">
      <c r="A45" s="53"/>
      <c r="B45" s="44" t="s">
        <v>98</v>
      </c>
      <c r="C45" s="45"/>
      <c r="D45" s="50">
        <v>5</v>
      </c>
      <c r="E45" s="51">
        <v>0</v>
      </c>
      <c r="F45" s="52">
        <v>0</v>
      </c>
    </row>
    <row r="46" spans="1:6" ht="12">
      <c r="A46" s="53"/>
      <c r="B46" s="44" t="s">
        <v>682</v>
      </c>
      <c r="C46" s="44">
        <v>1</v>
      </c>
      <c r="D46" s="50">
        <v>1</v>
      </c>
      <c r="E46" s="51">
        <v>0</v>
      </c>
      <c r="F46" s="52">
        <v>0</v>
      </c>
    </row>
    <row r="47" spans="1:6" ht="12">
      <c r="A47" s="53"/>
      <c r="B47" s="53"/>
      <c r="C47" s="54">
        <v>2</v>
      </c>
      <c r="D47" s="55">
        <v>1</v>
      </c>
      <c r="E47" s="56">
        <v>0</v>
      </c>
      <c r="F47" s="57">
        <v>0</v>
      </c>
    </row>
    <row r="48" spans="1:6" ht="12">
      <c r="A48" s="53"/>
      <c r="B48" s="53"/>
      <c r="C48" s="54">
        <v>3</v>
      </c>
      <c r="D48" s="55">
        <v>1</v>
      </c>
      <c r="E48" s="56">
        <v>0</v>
      </c>
      <c r="F48" s="57">
        <v>0</v>
      </c>
    </row>
    <row r="49" spans="1:6" ht="12">
      <c r="A49" s="53"/>
      <c r="B49" s="53"/>
      <c r="C49" s="54">
        <v>4</v>
      </c>
      <c r="D49" s="55">
        <v>1</v>
      </c>
      <c r="E49" s="56">
        <v>0</v>
      </c>
      <c r="F49" s="57">
        <v>0</v>
      </c>
    </row>
    <row r="50" spans="1:6" ht="12">
      <c r="A50" s="53"/>
      <c r="B50" s="53"/>
      <c r="C50" s="54">
        <v>5</v>
      </c>
      <c r="D50" s="55">
        <v>1</v>
      </c>
      <c r="E50" s="56">
        <v>0</v>
      </c>
      <c r="F50" s="57">
        <v>0</v>
      </c>
    </row>
    <row r="51" spans="1:6" ht="12">
      <c r="A51" s="53"/>
      <c r="B51" s="44" t="s">
        <v>99</v>
      </c>
      <c r="C51" s="45"/>
      <c r="D51" s="50">
        <v>5</v>
      </c>
      <c r="E51" s="51">
        <v>0</v>
      </c>
      <c r="F51" s="52">
        <v>0</v>
      </c>
    </row>
    <row r="52" spans="1:6" ht="12">
      <c r="A52" s="53"/>
      <c r="B52" s="44" t="s">
        <v>698</v>
      </c>
      <c r="C52" s="44">
        <v>1</v>
      </c>
      <c r="D52" s="50">
        <v>1</v>
      </c>
      <c r="E52" s="51">
        <v>0</v>
      </c>
      <c r="F52" s="52">
        <v>0</v>
      </c>
    </row>
    <row r="53" spans="1:6" ht="12">
      <c r="A53" s="53"/>
      <c r="B53" s="53"/>
      <c r="C53" s="54">
        <v>2</v>
      </c>
      <c r="D53" s="55">
        <v>1</v>
      </c>
      <c r="E53" s="56">
        <v>0</v>
      </c>
      <c r="F53" s="57">
        <v>0</v>
      </c>
    </row>
    <row r="54" spans="1:6" ht="12">
      <c r="A54" s="53"/>
      <c r="B54" s="53"/>
      <c r="C54" s="54">
        <v>3</v>
      </c>
      <c r="D54" s="55">
        <v>1</v>
      </c>
      <c r="E54" s="56">
        <v>0</v>
      </c>
      <c r="F54" s="57">
        <v>0</v>
      </c>
    </row>
    <row r="55" spans="1:6" ht="12">
      <c r="A55" s="53"/>
      <c r="B55" s="53"/>
      <c r="C55" s="54">
        <v>4</v>
      </c>
      <c r="D55" s="55">
        <v>1</v>
      </c>
      <c r="E55" s="56">
        <v>0</v>
      </c>
      <c r="F55" s="57">
        <v>0</v>
      </c>
    </row>
    <row r="56" spans="1:6" ht="12">
      <c r="A56" s="53"/>
      <c r="B56" s="53"/>
      <c r="C56" s="54">
        <v>5</v>
      </c>
      <c r="D56" s="55">
        <v>1</v>
      </c>
      <c r="E56" s="56">
        <v>0</v>
      </c>
      <c r="F56" s="57">
        <v>0</v>
      </c>
    </row>
    <row r="57" spans="1:6" ht="12">
      <c r="A57" s="53"/>
      <c r="B57" s="44" t="s">
        <v>100</v>
      </c>
      <c r="C57" s="45"/>
      <c r="D57" s="50">
        <v>5</v>
      </c>
      <c r="E57" s="51">
        <v>0</v>
      </c>
      <c r="F57" s="52">
        <v>0</v>
      </c>
    </row>
    <row r="58" spans="1:6" ht="12">
      <c r="A58" s="53"/>
      <c r="B58" s="44" t="s">
        <v>16</v>
      </c>
      <c r="C58" s="44">
        <v>1</v>
      </c>
      <c r="D58" s="50">
        <v>1</v>
      </c>
      <c r="E58" s="51">
        <v>0</v>
      </c>
      <c r="F58" s="52">
        <v>0</v>
      </c>
    </row>
    <row r="59" spans="1:6" ht="12">
      <c r="A59" s="53"/>
      <c r="B59" s="53"/>
      <c r="C59" s="54">
        <v>2</v>
      </c>
      <c r="D59" s="55">
        <v>1</v>
      </c>
      <c r="E59" s="56">
        <v>0</v>
      </c>
      <c r="F59" s="57">
        <v>0</v>
      </c>
    </row>
    <row r="60" spans="1:6" ht="12">
      <c r="A60" s="53"/>
      <c r="B60" s="53"/>
      <c r="C60" s="54">
        <v>3</v>
      </c>
      <c r="D60" s="55">
        <v>1</v>
      </c>
      <c r="E60" s="56">
        <v>0</v>
      </c>
      <c r="F60" s="57">
        <v>0</v>
      </c>
    </row>
    <row r="61" spans="1:6" ht="12">
      <c r="A61" s="53"/>
      <c r="B61" s="53"/>
      <c r="C61" s="54">
        <v>4</v>
      </c>
      <c r="D61" s="55">
        <v>1</v>
      </c>
      <c r="E61" s="56">
        <v>0</v>
      </c>
      <c r="F61" s="57">
        <v>0</v>
      </c>
    </row>
    <row r="62" spans="1:6" ht="12">
      <c r="A62" s="53"/>
      <c r="B62" s="53"/>
      <c r="C62" s="54">
        <v>5</v>
      </c>
      <c r="D62" s="55">
        <v>1</v>
      </c>
      <c r="E62" s="56">
        <v>0</v>
      </c>
      <c r="F62" s="57">
        <v>0</v>
      </c>
    </row>
    <row r="63" spans="1:6" ht="12">
      <c r="A63" s="53"/>
      <c r="B63" s="44" t="s">
        <v>101</v>
      </c>
      <c r="C63" s="45"/>
      <c r="D63" s="50">
        <v>5</v>
      </c>
      <c r="E63" s="51">
        <v>0</v>
      </c>
      <c r="F63" s="52">
        <v>0</v>
      </c>
    </row>
    <row r="64" spans="1:6" ht="12">
      <c r="A64" s="44" t="s">
        <v>76</v>
      </c>
      <c r="B64" s="45"/>
      <c r="C64" s="45"/>
      <c r="D64" s="50">
        <v>25</v>
      </c>
      <c r="E64" s="51">
        <v>0</v>
      </c>
      <c r="F64" s="52">
        <v>0</v>
      </c>
    </row>
    <row r="65" spans="1:6" ht="12">
      <c r="A65" s="44" t="s">
        <v>775</v>
      </c>
      <c r="B65" s="44" t="s">
        <v>615</v>
      </c>
      <c r="C65" s="44">
        <v>1</v>
      </c>
      <c r="D65" s="50">
        <v>1</v>
      </c>
      <c r="E65" s="51">
        <v>0</v>
      </c>
      <c r="F65" s="52">
        <v>0</v>
      </c>
    </row>
    <row r="66" spans="1:6" ht="12">
      <c r="A66" s="53"/>
      <c r="B66" s="53"/>
      <c r="C66" s="54">
        <v>2</v>
      </c>
      <c r="D66" s="55">
        <v>1</v>
      </c>
      <c r="E66" s="56">
        <v>0</v>
      </c>
      <c r="F66" s="57">
        <v>0</v>
      </c>
    </row>
    <row r="67" spans="1:6" ht="12">
      <c r="A67" s="53"/>
      <c r="B67" s="53"/>
      <c r="C67" s="54">
        <v>3</v>
      </c>
      <c r="D67" s="55">
        <v>1</v>
      </c>
      <c r="E67" s="56">
        <v>0</v>
      </c>
      <c r="F67" s="57">
        <v>0</v>
      </c>
    </row>
    <row r="68" spans="1:6" ht="12">
      <c r="A68" s="53"/>
      <c r="B68" s="53"/>
      <c r="C68" s="54">
        <v>4</v>
      </c>
      <c r="D68" s="55">
        <v>1</v>
      </c>
      <c r="E68" s="56">
        <v>0</v>
      </c>
      <c r="F68" s="57">
        <v>0</v>
      </c>
    </row>
    <row r="69" spans="1:6" ht="12">
      <c r="A69" s="53"/>
      <c r="B69" s="53"/>
      <c r="C69" s="54">
        <v>5</v>
      </c>
      <c r="D69" s="55">
        <v>1</v>
      </c>
      <c r="E69" s="56">
        <v>0</v>
      </c>
      <c r="F69" s="57">
        <v>0</v>
      </c>
    </row>
    <row r="70" spans="1:6" ht="12">
      <c r="A70" s="53"/>
      <c r="B70" s="44" t="s">
        <v>102</v>
      </c>
      <c r="C70" s="45"/>
      <c r="D70" s="50">
        <v>5</v>
      </c>
      <c r="E70" s="51">
        <v>0</v>
      </c>
      <c r="F70" s="52">
        <v>0</v>
      </c>
    </row>
    <row r="71" spans="1:6" ht="12">
      <c r="A71" s="53"/>
      <c r="B71" s="44" t="s">
        <v>160</v>
      </c>
      <c r="C71" s="44">
        <v>1</v>
      </c>
      <c r="D71" s="50">
        <v>1</v>
      </c>
      <c r="E71" s="51">
        <v>0</v>
      </c>
      <c r="F71" s="52">
        <v>0</v>
      </c>
    </row>
    <row r="72" spans="1:6" ht="12">
      <c r="A72" s="53"/>
      <c r="B72" s="53"/>
      <c r="C72" s="54">
        <v>2</v>
      </c>
      <c r="D72" s="55">
        <v>1</v>
      </c>
      <c r="E72" s="56">
        <v>0</v>
      </c>
      <c r="F72" s="57">
        <v>0</v>
      </c>
    </row>
    <row r="73" spans="1:6" ht="12">
      <c r="A73" s="53"/>
      <c r="B73" s="53"/>
      <c r="C73" s="54">
        <v>3</v>
      </c>
      <c r="D73" s="55">
        <v>1</v>
      </c>
      <c r="E73" s="56">
        <v>0</v>
      </c>
      <c r="F73" s="57">
        <v>0</v>
      </c>
    </row>
    <row r="74" spans="1:6" ht="12">
      <c r="A74" s="53"/>
      <c r="B74" s="53"/>
      <c r="C74" s="54">
        <v>4</v>
      </c>
      <c r="D74" s="55">
        <v>1</v>
      </c>
      <c r="E74" s="56">
        <v>0</v>
      </c>
      <c r="F74" s="57">
        <v>0</v>
      </c>
    </row>
    <row r="75" spans="1:6" ht="12">
      <c r="A75" s="53"/>
      <c r="B75" s="53"/>
      <c r="C75" s="54">
        <v>5</v>
      </c>
      <c r="D75" s="55">
        <v>1</v>
      </c>
      <c r="E75" s="56">
        <v>0</v>
      </c>
      <c r="F75" s="57">
        <v>0</v>
      </c>
    </row>
    <row r="76" spans="1:6" ht="12">
      <c r="A76" s="53"/>
      <c r="B76" s="44" t="s">
        <v>103</v>
      </c>
      <c r="C76" s="45"/>
      <c r="D76" s="50">
        <v>5</v>
      </c>
      <c r="E76" s="51">
        <v>0</v>
      </c>
      <c r="F76" s="52">
        <v>0</v>
      </c>
    </row>
    <row r="77" spans="1:6" ht="12">
      <c r="A77" s="53"/>
      <c r="B77" s="44" t="s">
        <v>181</v>
      </c>
      <c r="C77" s="44">
        <v>1</v>
      </c>
      <c r="D77" s="50">
        <v>1</v>
      </c>
      <c r="E77" s="51">
        <v>0</v>
      </c>
      <c r="F77" s="52">
        <v>0</v>
      </c>
    </row>
    <row r="78" spans="1:6" ht="12">
      <c r="A78" s="53"/>
      <c r="B78" s="53"/>
      <c r="C78" s="54">
        <v>2</v>
      </c>
      <c r="D78" s="55">
        <v>0</v>
      </c>
      <c r="E78" s="56">
        <v>0</v>
      </c>
      <c r="F78" s="57">
        <v>0</v>
      </c>
    </row>
    <row r="79" spans="1:6" ht="12">
      <c r="A79" s="53"/>
      <c r="B79" s="53"/>
      <c r="C79" s="54">
        <v>3</v>
      </c>
      <c r="D79" s="55">
        <v>1</v>
      </c>
      <c r="E79" s="56">
        <v>0</v>
      </c>
      <c r="F79" s="57">
        <v>0</v>
      </c>
    </row>
    <row r="80" spans="1:6" ht="12">
      <c r="A80" s="53"/>
      <c r="B80" s="53"/>
      <c r="C80" s="54">
        <v>4</v>
      </c>
      <c r="D80" s="55">
        <v>1</v>
      </c>
      <c r="E80" s="56">
        <v>0</v>
      </c>
      <c r="F80" s="57">
        <v>0</v>
      </c>
    </row>
    <row r="81" spans="1:6" ht="12">
      <c r="A81" s="53"/>
      <c r="B81" s="53"/>
      <c r="C81" s="54">
        <v>5</v>
      </c>
      <c r="D81" s="55">
        <v>1</v>
      </c>
      <c r="E81" s="56">
        <v>0</v>
      </c>
      <c r="F81" s="57">
        <v>0</v>
      </c>
    </row>
    <row r="82" spans="1:6" ht="12">
      <c r="A82" s="53"/>
      <c r="B82" s="44" t="s">
        <v>104</v>
      </c>
      <c r="C82" s="45"/>
      <c r="D82" s="50">
        <v>4</v>
      </c>
      <c r="E82" s="51">
        <v>0</v>
      </c>
      <c r="F82" s="52">
        <v>0</v>
      </c>
    </row>
    <row r="83" spans="1:6" ht="12">
      <c r="A83" s="53"/>
      <c r="B83" s="44" t="s">
        <v>776</v>
      </c>
      <c r="C83" s="44">
        <v>1</v>
      </c>
      <c r="D83" s="50">
        <v>1</v>
      </c>
      <c r="E83" s="51">
        <v>0</v>
      </c>
      <c r="F83" s="52">
        <v>0</v>
      </c>
    </row>
    <row r="84" spans="1:6" ht="12">
      <c r="A84" s="53"/>
      <c r="B84" s="53"/>
      <c r="C84" s="54">
        <v>2</v>
      </c>
      <c r="D84" s="55">
        <v>1</v>
      </c>
      <c r="E84" s="56">
        <v>0</v>
      </c>
      <c r="F84" s="57">
        <v>0</v>
      </c>
    </row>
    <row r="85" spans="1:6" ht="12">
      <c r="A85" s="53"/>
      <c r="B85" s="53"/>
      <c r="C85" s="54">
        <v>3</v>
      </c>
      <c r="D85" s="55">
        <v>1</v>
      </c>
      <c r="E85" s="56">
        <v>0</v>
      </c>
      <c r="F85" s="57">
        <v>0</v>
      </c>
    </row>
    <row r="86" spans="1:6" ht="12">
      <c r="A86" s="53"/>
      <c r="B86" s="53"/>
      <c r="C86" s="54">
        <v>4</v>
      </c>
      <c r="D86" s="55">
        <v>1</v>
      </c>
      <c r="E86" s="56">
        <v>0</v>
      </c>
      <c r="F86" s="57">
        <v>0</v>
      </c>
    </row>
    <row r="87" spans="1:6" ht="12">
      <c r="A87" s="53"/>
      <c r="B87" s="53"/>
      <c r="C87" s="54">
        <v>5</v>
      </c>
      <c r="D87" s="55">
        <v>1</v>
      </c>
      <c r="E87" s="56">
        <v>0</v>
      </c>
      <c r="F87" s="57">
        <v>0</v>
      </c>
    </row>
    <row r="88" spans="1:6" ht="12">
      <c r="A88" s="53"/>
      <c r="B88" s="44" t="s">
        <v>105</v>
      </c>
      <c r="C88" s="45"/>
      <c r="D88" s="50">
        <v>5</v>
      </c>
      <c r="E88" s="51">
        <v>0</v>
      </c>
      <c r="F88" s="52">
        <v>0</v>
      </c>
    </row>
    <row r="89" spans="1:6" ht="12">
      <c r="A89" s="53"/>
      <c r="B89" s="44" t="s">
        <v>640</v>
      </c>
      <c r="C89" s="44">
        <v>1</v>
      </c>
      <c r="D89" s="50">
        <v>1</v>
      </c>
      <c r="E89" s="51">
        <v>0</v>
      </c>
      <c r="F89" s="52">
        <v>0</v>
      </c>
    </row>
    <row r="90" spans="1:6" ht="12">
      <c r="A90" s="53"/>
      <c r="B90" s="53"/>
      <c r="C90" s="54">
        <v>2</v>
      </c>
      <c r="D90" s="55">
        <v>1</v>
      </c>
      <c r="E90" s="56">
        <v>0</v>
      </c>
      <c r="F90" s="57">
        <v>0</v>
      </c>
    </row>
    <row r="91" spans="1:6" ht="12">
      <c r="A91" s="53"/>
      <c r="B91" s="53"/>
      <c r="C91" s="54">
        <v>3</v>
      </c>
      <c r="D91" s="55">
        <v>1</v>
      </c>
      <c r="E91" s="56">
        <v>0</v>
      </c>
      <c r="F91" s="57">
        <v>0</v>
      </c>
    </row>
    <row r="92" spans="1:6" ht="12">
      <c r="A92" s="53"/>
      <c r="B92" s="53"/>
      <c r="C92" s="54">
        <v>4</v>
      </c>
      <c r="D92" s="55">
        <v>1</v>
      </c>
      <c r="E92" s="56">
        <v>0</v>
      </c>
      <c r="F92" s="57">
        <v>0</v>
      </c>
    </row>
    <row r="93" spans="1:6" ht="12">
      <c r="A93" s="53"/>
      <c r="B93" s="53"/>
      <c r="C93" s="54">
        <v>5</v>
      </c>
      <c r="D93" s="55">
        <v>1</v>
      </c>
      <c r="E93" s="56">
        <v>0</v>
      </c>
      <c r="F93" s="57">
        <v>0</v>
      </c>
    </row>
    <row r="94" spans="1:6" ht="12">
      <c r="A94" s="53"/>
      <c r="B94" s="44" t="s">
        <v>106</v>
      </c>
      <c r="C94" s="45"/>
      <c r="D94" s="50">
        <v>5</v>
      </c>
      <c r="E94" s="51">
        <v>0</v>
      </c>
      <c r="F94" s="52">
        <v>0</v>
      </c>
    </row>
    <row r="95" spans="1:6" ht="12">
      <c r="A95" s="44" t="s">
        <v>77</v>
      </c>
      <c r="B95" s="45"/>
      <c r="C95" s="45"/>
      <c r="D95" s="50">
        <v>24</v>
      </c>
      <c r="E95" s="51">
        <v>0</v>
      </c>
      <c r="F95" s="52">
        <v>0</v>
      </c>
    </row>
    <row r="96" spans="1:6" ht="12">
      <c r="A96" s="44" t="s">
        <v>720</v>
      </c>
      <c r="B96" s="44" t="s">
        <v>390</v>
      </c>
      <c r="C96" s="44">
        <v>1</v>
      </c>
      <c r="D96" s="50">
        <v>1</v>
      </c>
      <c r="E96" s="51">
        <v>0</v>
      </c>
      <c r="F96" s="52">
        <v>0</v>
      </c>
    </row>
    <row r="97" spans="1:6" ht="12">
      <c r="A97" s="53"/>
      <c r="B97" s="53"/>
      <c r="C97" s="54">
        <v>2</v>
      </c>
      <c r="D97" s="55">
        <v>1</v>
      </c>
      <c r="E97" s="56">
        <v>0</v>
      </c>
      <c r="F97" s="57">
        <v>0</v>
      </c>
    </row>
    <row r="98" spans="1:6" ht="12">
      <c r="A98" s="53"/>
      <c r="B98" s="53"/>
      <c r="C98" s="54">
        <v>3</v>
      </c>
      <c r="D98" s="55">
        <v>1</v>
      </c>
      <c r="E98" s="56">
        <v>0</v>
      </c>
      <c r="F98" s="57">
        <v>0</v>
      </c>
    </row>
    <row r="99" spans="1:6" ht="12">
      <c r="A99" s="53"/>
      <c r="B99" s="53"/>
      <c r="C99" s="54">
        <v>4</v>
      </c>
      <c r="D99" s="55">
        <v>1</v>
      </c>
      <c r="E99" s="56">
        <v>0</v>
      </c>
      <c r="F99" s="57">
        <v>0</v>
      </c>
    </row>
    <row r="100" spans="1:6" ht="12">
      <c r="A100" s="53"/>
      <c r="B100" s="53"/>
      <c r="C100" s="54">
        <v>5</v>
      </c>
      <c r="D100" s="55">
        <v>1</v>
      </c>
      <c r="E100" s="56">
        <v>0</v>
      </c>
      <c r="F100" s="57">
        <v>0</v>
      </c>
    </row>
    <row r="101" spans="1:6" ht="12">
      <c r="A101" s="53"/>
      <c r="B101" s="44" t="s">
        <v>107</v>
      </c>
      <c r="C101" s="45"/>
      <c r="D101" s="50">
        <v>5</v>
      </c>
      <c r="E101" s="51">
        <v>0</v>
      </c>
      <c r="F101" s="52">
        <v>0</v>
      </c>
    </row>
    <row r="102" spans="1:6" ht="12">
      <c r="A102" s="53"/>
      <c r="B102" s="44" t="s">
        <v>251</v>
      </c>
      <c r="C102" s="44">
        <v>1</v>
      </c>
      <c r="D102" s="50">
        <v>1</v>
      </c>
      <c r="E102" s="51">
        <v>0</v>
      </c>
      <c r="F102" s="52">
        <v>0</v>
      </c>
    </row>
    <row r="103" spans="1:6" ht="12">
      <c r="A103" s="53"/>
      <c r="B103" s="53"/>
      <c r="C103" s="54">
        <v>2</v>
      </c>
      <c r="D103" s="55">
        <v>1</v>
      </c>
      <c r="E103" s="56">
        <v>0</v>
      </c>
      <c r="F103" s="57">
        <v>0</v>
      </c>
    </row>
    <row r="104" spans="1:6" ht="12">
      <c r="A104" s="53"/>
      <c r="B104" s="53"/>
      <c r="C104" s="54">
        <v>3</v>
      </c>
      <c r="D104" s="55">
        <v>1</v>
      </c>
      <c r="E104" s="56">
        <v>0</v>
      </c>
      <c r="F104" s="57">
        <v>0</v>
      </c>
    </row>
    <row r="105" spans="1:6" ht="12">
      <c r="A105" s="53"/>
      <c r="B105" s="53"/>
      <c r="C105" s="54">
        <v>4</v>
      </c>
      <c r="D105" s="55">
        <v>1</v>
      </c>
      <c r="E105" s="56">
        <v>0</v>
      </c>
      <c r="F105" s="57">
        <v>0</v>
      </c>
    </row>
    <row r="106" spans="1:6" ht="12">
      <c r="A106" s="53"/>
      <c r="B106" s="53"/>
      <c r="C106" s="54">
        <v>5</v>
      </c>
      <c r="D106" s="55">
        <v>1</v>
      </c>
      <c r="E106" s="56">
        <v>0</v>
      </c>
      <c r="F106" s="57">
        <v>0</v>
      </c>
    </row>
    <row r="107" spans="1:6" ht="12">
      <c r="A107" s="53"/>
      <c r="B107" s="44" t="s">
        <v>108</v>
      </c>
      <c r="C107" s="45"/>
      <c r="D107" s="50">
        <v>5</v>
      </c>
      <c r="E107" s="51">
        <v>0</v>
      </c>
      <c r="F107" s="52">
        <v>0</v>
      </c>
    </row>
    <row r="108" spans="1:6" ht="12">
      <c r="A108" s="53"/>
      <c r="B108" s="44" t="s">
        <v>721</v>
      </c>
      <c r="C108" s="44">
        <v>1</v>
      </c>
      <c r="D108" s="50">
        <v>1</v>
      </c>
      <c r="E108" s="51">
        <v>1</v>
      </c>
      <c r="F108" s="52">
        <v>0</v>
      </c>
    </row>
    <row r="109" spans="1:6" ht="12">
      <c r="A109" s="53"/>
      <c r="B109" s="53"/>
      <c r="C109" s="54">
        <v>2</v>
      </c>
      <c r="D109" s="55">
        <v>1</v>
      </c>
      <c r="E109" s="56">
        <v>1</v>
      </c>
      <c r="F109" s="57">
        <v>0</v>
      </c>
    </row>
    <row r="110" spans="1:6" ht="12">
      <c r="A110" s="53"/>
      <c r="B110" s="53"/>
      <c r="C110" s="54">
        <v>3</v>
      </c>
      <c r="D110" s="55">
        <v>1</v>
      </c>
      <c r="E110" s="56">
        <v>0</v>
      </c>
      <c r="F110" s="57">
        <v>0</v>
      </c>
    </row>
    <row r="111" spans="1:6" ht="12">
      <c r="A111" s="53"/>
      <c r="B111" s="53"/>
      <c r="C111" s="54">
        <v>4</v>
      </c>
      <c r="D111" s="55">
        <v>1</v>
      </c>
      <c r="E111" s="56">
        <v>0</v>
      </c>
      <c r="F111" s="57">
        <v>0</v>
      </c>
    </row>
    <row r="112" spans="1:6" ht="12">
      <c r="A112" s="53"/>
      <c r="B112" s="53"/>
      <c r="C112" s="54">
        <v>5</v>
      </c>
      <c r="D112" s="55">
        <v>1</v>
      </c>
      <c r="E112" s="56">
        <v>0</v>
      </c>
      <c r="F112" s="57">
        <v>0</v>
      </c>
    </row>
    <row r="113" spans="1:6" ht="12">
      <c r="A113" s="53"/>
      <c r="B113" s="44" t="s">
        <v>109</v>
      </c>
      <c r="C113" s="45"/>
      <c r="D113" s="50">
        <v>5</v>
      </c>
      <c r="E113" s="51">
        <v>2</v>
      </c>
      <c r="F113" s="52">
        <v>0</v>
      </c>
    </row>
    <row r="114" spans="1:6" ht="12">
      <c r="A114" s="53"/>
      <c r="B114" s="44" t="s">
        <v>262</v>
      </c>
      <c r="C114" s="44">
        <v>1</v>
      </c>
      <c r="D114" s="50">
        <v>1</v>
      </c>
      <c r="E114" s="51">
        <v>0</v>
      </c>
      <c r="F114" s="52">
        <v>0</v>
      </c>
    </row>
    <row r="115" spans="1:6" ht="12">
      <c r="A115" s="53"/>
      <c r="B115" s="53"/>
      <c r="C115" s="54">
        <v>2</v>
      </c>
      <c r="D115" s="55">
        <v>1</v>
      </c>
      <c r="E115" s="56">
        <v>0</v>
      </c>
      <c r="F115" s="57">
        <v>0</v>
      </c>
    </row>
    <row r="116" spans="1:6" ht="12">
      <c r="A116" s="53"/>
      <c r="B116" s="53"/>
      <c r="C116" s="54">
        <v>3</v>
      </c>
      <c r="D116" s="55">
        <v>1</v>
      </c>
      <c r="E116" s="56">
        <v>0</v>
      </c>
      <c r="F116" s="57">
        <v>0</v>
      </c>
    </row>
    <row r="117" spans="1:6" ht="12">
      <c r="A117" s="53"/>
      <c r="B117" s="53"/>
      <c r="C117" s="54">
        <v>4</v>
      </c>
      <c r="D117" s="55">
        <v>1</v>
      </c>
      <c r="E117" s="56">
        <v>0</v>
      </c>
      <c r="F117" s="57">
        <v>0</v>
      </c>
    </row>
    <row r="118" spans="1:6" ht="12">
      <c r="A118" s="53"/>
      <c r="B118" s="53"/>
      <c r="C118" s="54">
        <v>5</v>
      </c>
      <c r="D118" s="55">
        <v>1</v>
      </c>
      <c r="E118" s="56">
        <v>0</v>
      </c>
      <c r="F118" s="57">
        <v>0</v>
      </c>
    </row>
    <row r="119" spans="1:6" ht="12">
      <c r="A119" s="53"/>
      <c r="B119" s="44" t="s">
        <v>110</v>
      </c>
      <c r="C119" s="45"/>
      <c r="D119" s="50">
        <v>5</v>
      </c>
      <c r="E119" s="51">
        <v>0</v>
      </c>
      <c r="F119" s="52">
        <v>0</v>
      </c>
    </row>
    <row r="120" spans="1:6" ht="12">
      <c r="A120" s="44" t="s">
        <v>78</v>
      </c>
      <c r="B120" s="45"/>
      <c r="C120" s="45"/>
      <c r="D120" s="50">
        <v>20</v>
      </c>
      <c r="E120" s="51">
        <v>2</v>
      </c>
      <c r="F120" s="52">
        <v>0</v>
      </c>
    </row>
    <row r="121" spans="1:6" ht="12">
      <c r="A121" s="44" t="s">
        <v>566</v>
      </c>
      <c r="B121" s="44" t="s">
        <v>567</v>
      </c>
      <c r="C121" s="44">
        <v>1</v>
      </c>
      <c r="D121" s="50">
        <v>1</v>
      </c>
      <c r="E121" s="51">
        <v>1</v>
      </c>
      <c r="F121" s="52">
        <v>3</v>
      </c>
    </row>
    <row r="122" spans="1:6" ht="12">
      <c r="A122" s="53"/>
      <c r="B122" s="53"/>
      <c r="C122" s="54">
        <v>2</v>
      </c>
      <c r="D122" s="55">
        <v>1</v>
      </c>
      <c r="E122" s="56">
        <v>1</v>
      </c>
      <c r="F122" s="57">
        <v>3</v>
      </c>
    </row>
    <row r="123" spans="1:6" ht="12">
      <c r="A123" s="53"/>
      <c r="B123" s="53"/>
      <c r="C123" s="54">
        <v>3</v>
      </c>
      <c r="D123" s="55">
        <v>1</v>
      </c>
      <c r="E123" s="56">
        <v>1</v>
      </c>
      <c r="F123" s="57">
        <v>3</v>
      </c>
    </row>
    <row r="124" spans="1:6" ht="12">
      <c r="A124" s="53"/>
      <c r="B124" s="53"/>
      <c r="C124" s="54">
        <v>4</v>
      </c>
      <c r="D124" s="55">
        <v>1</v>
      </c>
      <c r="E124" s="56">
        <v>1</v>
      </c>
      <c r="F124" s="57">
        <v>5</v>
      </c>
    </row>
    <row r="125" spans="1:6" ht="12">
      <c r="A125" s="53"/>
      <c r="B125" s="53"/>
      <c r="C125" s="54">
        <v>5</v>
      </c>
      <c r="D125" s="55">
        <v>1</v>
      </c>
      <c r="E125" s="56">
        <v>1</v>
      </c>
      <c r="F125" s="57">
        <v>3</v>
      </c>
    </row>
    <row r="126" spans="1:6" ht="12">
      <c r="A126" s="53"/>
      <c r="B126" s="44" t="s">
        <v>111</v>
      </c>
      <c r="C126" s="45"/>
      <c r="D126" s="50">
        <v>5</v>
      </c>
      <c r="E126" s="51">
        <v>5</v>
      </c>
      <c r="F126" s="52">
        <v>17</v>
      </c>
    </row>
    <row r="127" spans="1:6" ht="12">
      <c r="A127" s="53"/>
      <c r="B127" s="44" t="s">
        <v>285</v>
      </c>
      <c r="C127" s="44">
        <v>1</v>
      </c>
      <c r="D127" s="50">
        <v>1</v>
      </c>
      <c r="E127" s="51">
        <v>1</v>
      </c>
      <c r="F127" s="52">
        <v>2</v>
      </c>
    </row>
    <row r="128" spans="1:6" ht="12">
      <c r="A128" s="53"/>
      <c r="B128" s="53"/>
      <c r="C128" s="54">
        <v>2</v>
      </c>
      <c r="D128" s="55">
        <v>1</v>
      </c>
      <c r="E128" s="56">
        <v>1</v>
      </c>
      <c r="F128" s="57">
        <v>2</v>
      </c>
    </row>
    <row r="129" spans="1:6" ht="12">
      <c r="A129" s="53"/>
      <c r="B129" s="53"/>
      <c r="C129" s="54">
        <v>3</v>
      </c>
      <c r="D129" s="55">
        <v>1</v>
      </c>
      <c r="E129" s="56">
        <v>1</v>
      </c>
      <c r="F129" s="57">
        <v>2</v>
      </c>
    </row>
    <row r="130" spans="1:6" ht="12">
      <c r="A130" s="53"/>
      <c r="B130" s="53"/>
      <c r="C130" s="54">
        <v>4</v>
      </c>
      <c r="D130" s="55">
        <v>1</v>
      </c>
      <c r="E130" s="56">
        <v>1</v>
      </c>
      <c r="F130" s="57">
        <v>4</v>
      </c>
    </row>
    <row r="131" spans="1:6" ht="12">
      <c r="A131" s="53"/>
      <c r="B131" s="53"/>
      <c r="C131" s="54">
        <v>5</v>
      </c>
      <c r="D131" s="55">
        <v>1</v>
      </c>
      <c r="E131" s="56">
        <v>1</v>
      </c>
      <c r="F131" s="57">
        <v>3</v>
      </c>
    </row>
    <row r="132" spans="1:6" ht="12">
      <c r="A132" s="53"/>
      <c r="B132" s="44" t="s">
        <v>112</v>
      </c>
      <c r="C132" s="45"/>
      <c r="D132" s="50">
        <v>5</v>
      </c>
      <c r="E132" s="51">
        <v>5</v>
      </c>
      <c r="F132" s="52">
        <v>13</v>
      </c>
    </row>
    <row r="133" spans="1:6" ht="12">
      <c r="A133" s="53"/>
      <c r="B133" s="44" t="s">
        <v>305</v>
      </c>
      <c r="C133" s="44">
        <v>1</v>
      </c>
      <c r="D133" s="50">
        <v>1</v>
      </c>
      <c r="E133" s="51">
        <v>1</v>
      </c>
      <c r="F133" s="52">
        <v>2</v>
      </c>
    </row>
    <row r="134" spans="1:6" ht="12">
      <c r="A134" s="53"/>
      <c r="B134" s="53"/>
      <c r="C134" s="54">
        <v>2</v>
      </c>
      <c r="D134" s="55">
        <v>1</v>
      </c>
      <c r="E134" s="56">
        <v>1</v>
      </c>
      <c r="F134" s="57">
        <v>2</v>
      </c>
    </row>
    <row r="135" spans="1:6" ht="12">
      <c r="A135" s="53"/>
      <c r="B135" s="53"/>
      <c r="C135" s="54">
        <v>3</v>
      </c>
      <c r="D135" s="55">
        <v>1</v>
      </c>
      <c r="E135" s="56">
        <v>1</v>
      </c>
      <c r="F135" s="57">
        <v>0</v>
      </c>
    </row>
    <row r="136" spans="1:6" ht="12">
      <c r="A136" s="53"/>
      <c r="B136" s="53"/>
      <c r="C136" s="54">
        <v>4</v>
      </c>
      <c r="D136" s="55">
        <v>1</v>
      </c>
      <c r="E136" s="56">
        <v>1</v>
      </c>
      <c r="F136" s="57">
        <v>4</v>
      </c>
    </row>
    <row r="137" spans="1:6" ht="12">
      <c r="A137" s="53"/>
      <c r="B137" s="53"/>
      <c r="C137" s="54">
        <v>5</v>
      </c>
      <c r="D137" s="55">
        <v>1</v>
      </c>
      <c r="E137" s="56">
        <v>1</v>
      </c>
      <c r="F137" s="57">
        <v>3</v>
      </c>
    </row>
    <row r="138" spans="1:6" ht="12">
      <c r="A138" s="53"/>
      <c r="B138" s="44" t="s">
        <v>113</v>
      </c>
      <c r="C138" s="45"/>
      <c r="D138" s="50">
        <v>5</v>
      </c>
      <c r="E138" s="51">
        <v>5</v>
      </c>
      <c r="F138" s="52">
        <v>11</v>
      </c>
    </row>
    <row r="139" spans="1:6" ht="12">
      <c r="A139" s="53"/>
      <c r="B139" s="44" t="s">
        <v>325</v>
      </c>
      <c r="C139" s="44">
        <v>1</v>
      </c>
      <c r="D139" s="50">
        <v>1</v>
      </c>
      <c r="E139" s="51">
        <v>1</v>
      </c>
      <c r="F139" s="52">
        <v>5</v>
      </c>
    </row>
    <row r="140" spans="1:6" ht="12">
      <c r="A140" s="53"/>
      <c r="B140" s="53"/>
      <c r="C140" s="54">
        <v>2</v>
      </c>
      <c r="D140" s="55">
        <v>1</v>
      </c>
      <c r="E140" s="56">
        <v>1</v>
      </c>
      <c r="F140" s="57">
        <v>3</v>
      </c>
    </row>
    <row r="141" spans="1:6" ht="12">
      <c r="A141" s="53"/>
      <c r="B141" s="53"/>
      <c r="C141" s="54">
        <v>3</v>
      </c>
      <c r="D141" s="55">
        <v>1</v>
      </c>
      <c r="E141" s="56">
        <v>1</v>
      </c>
      <c r="F141" s="57">
        <v>1</v>
      </c>
    </row>
    <row r="142" spans="1:6" ht="12">
      <c r="A142" s="53"/>
      <c r="B142" s="53"/>
      <c r="C142" s="54">
        <v>4</v>
      </c>
      <c r="D142" s="55">
        <v>1</v>
      </c>
      <c r="E142" s="56">
        <v>1</v>
      </c>
      <c r="F142" s="57">
        <v>2</v>
      </c>
    </row>
    <row r="143" spans="1:6" ht="12">
      <c r="A143" s="53"/>
      <c r="B143" s="53"/>
      <c r="C143" s="54">
        <v>5</v>
      </c>
      <c r="D143" s="55">
        <v>1</v>
      </c>
      <c r="E143" s="56">
        <v>1</v>
      </c>
      <c r="F143" s="57">
        <v>3</v>
      </c>
    </row>
    <row r="144" spans="1:6" ht="12">
      <c r="A144" s="53"/>
      <c r="B144" s="44" t="s">
        <v>114</v>
      </c>
      <c r="C144" s="45"/>
      <c r="D144" s="50">
        <v>5</v>
      </c>
      <c r="E144" s="51">
        <v>5</v>
      </c>
      <c r="F144" s="52">
        <v>14</v>
      </c>
    </row>
    <row r="145" spans="1:6" ht="12">
      <c r="A145" s="53"/>
      <c r="B145" s="44" t="s">
        <v>345</v>
      </c>
      <c r="C145" s="44">
        <v>1</v>
      </c>
      <c r="D145" s="50">
        <v>1</v>
      </c>
      <c r="E145" s="51">
        <v>1</v>
      </c>
      <c r="F145" s="52">
        <v>3</v>
      </c>
    </row>
    <row r="146" spans="1:6" ht="12">
      <c r="A146" s="53"/>
      <c r="B146" s="53"/>
      <c r="C146" s="54">
        <v>2</v>
      </c>
      <c r="D146" s="55">
        <v>1</v>
      </c>
      <c r="E146" s="56">
        <v>1</v>
      </c>
      <c r="F146" s="57">
        <v>3</v>
      </c>
    </row>
    <row r="147" spans="1:6" ht="12">
      <c r="A147" s="53"/>
      <c r="B147" s="53"/>
      <c r="C147" s="54">
        <v>3</v>
      </c>
      <c r="D147" s="55">
        <v>1</v>
      </c>
      <c r="E147" s="56">
        <v>1</v>
      </c>
      <c r="F147" s="57">
        <v>4</v>
      </c>
    </row>
    <row r="148" spans="1:6" ht="12">
      <c r="A148" s="53"/>
      <c r="B148" s="53"/>
      <c r="C148" s="54">
        <v>4</v>
      </c>
      <c r="D148" s="55">
        <v>1</v>
      </c>
      <c r="E148" s="56">
        <v>1</v>
      </c>
      <c r="F148" s="57">
        <v>3</v>
      </c>
    </row>
    <row r="149" spans="1:6" ht="12">
      <c r="A149" s="53"/>
      <c r="B149" s="53"/>
      <c r="C149" s="54">
        <v>5</v>
      </c>
      <c r="D149" s="55">
        <v>1</v>
      </c>
      <c r="E149" s="56">
        <v>1</v>
      </c>
      <c r="F149" s="57">
        <v>5</v>
      </c>
    </row>
    <row r="150" spans="1:6" ht="12">
      <c r="A150" s="53"/>
      <c r="B150" s="44" t="s">
        <v>115</v>
      </c>
      <c r="C150" s="45"/>
      <c r="D150" s="50">
        <v>5</v>
      </c>
      <c r="E150" s="51">
        <v>5</v>
      </c>
      <c r="F150" s="52">
        <v>18</v>
      </c>
    </row>
    <row r="151" spans="1:6" ht="12">
      <c r="A151" s="44" t="s">
        <v>79</v>
      </c>
      <c r="B151" s="45"/>
      <c r="C151" s="45"/>
      <c r="D151" s="50">
        <v>25</v>
      </c>
      <c r="E151" s="51">
        <v>25</v>
      </c>
      <c r="F151" s="52">
        <v>73</v>
      </c>
    </row>
    <row r="152" spans="1:6" ht="12">
      <c r="A152" s="58" t="s">
        <v>71</v>
      </c>
      <c r="B152" s="59"/>
      <c r="C152" s="59"/>
      <c r="D152" s="60">
        <v>119</v>
      </c>
      <c r="E152" s="61">
        <v>52</v>
      </c>
      <c r="F152" s="62">
        <v>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Nestplan Europe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d.possati</dc:creator>
  <cp:keywords/>
  <dc:description/>
  <cp:lastModifiedBy>Alfonso Pace</cp:lastModifiedBy>
  <cp:lastPrinted>2005-09-07T10:49:39Z</cp:lastPrinted>
  <dcterms:created xsi:type="dcterms:W3CDTF">2005-05-13T07:33:14Z</dcterms:created>
  <dcterms:modified xsi:type="dcterms:W3CDTF">2008-05-05T09:54:22Z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